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Pro tisk - výdaje" sheetId="1" r:id="rId1"/>
    <sheet name="Pro tisk - příjmy" sheetId="2" r:id="rId2"/>
  </sheets>
  <externalReferences>
    <externalReference r:id="rId5"/>
  </externalReferences>
  <definedNames>
    <definedName name="_xlnm.Print_Titles" localSheetId="1">'Pro tisk - příjmy'!$11:$12</definedName>
    <definedName name="_xlnm.Print_Titles" localSheetId="0">'Pro tisk - výdaje'!$11:$12</definedName>
    <definedName name="_xlnm.Print_Area" localSheetId="1">'Pro tisk - příjmy'!$A$1:$E$86</definedName>
    <definedName name="_xlnm.Print_Area" localSheetId="0">'Pro tisk - výdaje'!$A$1:$E$223</definedName>
    <definedName name="OLE_LINK1" localSheetId="1">'Pro tisk - příjmy'!$B$2</definedName>
  </definedNames>
  <calcPr fullCalcOnLoad="1"/>
</workbook>
</file>

<file path=xl/sharedStrings.xml><?xml version="1.0" encoding="utf-8"?>
<sst xmlns="http://schemas.openxmlformats.org/spreadsheetml/2006/main" count="559" uniqueCount="328">
  <si>
    <t>;</t>
  </si>
  <si>
    <t xml:space="preserve"> </t>
  </si>
  <si>
    <t>PŘÍJMY</t>
  </si>
  <si>
    <t xml:space="preserve"> Rozpočet obce </t>
  </si>
  <si>
    <t>SKUTEČNOST</t>
  </si>
  <si>
    <t>NÁVRH</t>
  </si>
  <si>
    <t>RO</t>
  </si>
  <si>
    <t>R O</t>
  </si>
  <si>
    <t>odd/par</t>
  </si>
  <si>
    <t>pol.</t>
  </si>
  <si>
    <t>druh příjmu</t>
  </si>
  <si>
    <t>I/08</t>
  </si>
  <si>
    <t>II/08</t>
  </si>
  <si>
    <t>III/08</t>
  </si>
  <si>
    <t xml:space="preserve"> v tis.Kč</t>
  </si>
  <si>
    <t>Třída 1-Daňové příjmy</t>
  </si>
  <si>
    <t>Seskupení 11-Daně z příjmů, zisku a kapitálových výnosů</t>
  </si>
  <si>
    <t>DP FO ze závislé činnosti</t>
  </si>
  <si>
    <t>DP FO ze samostatně výdělečné činnosti</t>
  </si>
  <si>
    <t>DP FO z kapitálových výnosů</t>
  </si>
  <si>
    <t>DP právnických osob</t>
  </si>
  <si>
    <t>DP PO za obce</t>
  </si>
  <si>
    <t>Seskupení 12 - Daně ze zboží a služeb v tuzemsku</t>
  </si>
  <si>
    <t>Daň z přidané hodnoty (DPH)</t>
  </si>
  <si>
    <t>Seskupení 13-Daně a poplatky z vybraných činností a služeb</t>
  </si>
  <si>
    <t>Poplatky za odnětí pozemků plnění funkcí lesa</t>
  </si>
  <si>
    <t>Poplatky za likvidaci komunálního odpadu</t>
  </si>
  <si>
    <t>Poplatek ze psů</t>
  </si>
  <si>
    <t>Poplatek za rekreační pobyt</t>
  </si>
  <si>
    <t>Poplatek za užívání veřejného prostranství</t>
  </si>
  <si>
    <t>Poplatek z ubytovací kapacity</t>
  </si>
  <si>
    <t>Poplatek za povolení k vjezdu do vybraných míst</t>
  </si>
  <si>
    <t>Poplatek za provozovaný výherní automat</t>
  </si>
  <si>
    <t>Odvod výtěžku z provozování výherního automatu</t>
  </si>
  <si>
    <t>Správní poplatky</t>
  </si>
  <si>
    <t>Seskupení 15-Majetkové daně</t>
  </si>
  <si>
    <t>Daň z nemovitostí</t>
  </si>
  <si>
    <t>Třída 1-Daňové příjmy celkem</t>
  </si>
  <si>
    <t>Třída 2 - Nedaňové příjmy</t>
  </si>
  <si>
    <t>Seskupení 21-Příjmy z vlastní činnosti</t>
  </si>
  <si>
    <t>10 19</t>
  </si>
  <si>
    <t>Příjmy z pronájmu pozemků</t>
  </si>
  <si>
    <t>10 31</t>
  </si>
  <si>
    <t>Příjmy z podílu na zisku z obecního lesa</t>
  </si>
  <si>
    <t>21 44</t>
  </si>
  <si>
    <t>Příjmy z poskytovaných služeb-parkoviště,pláže,let.kino</t>
  </si>
  <si>
    <t>Příjmy z pronájmu pláží, parkoviště, letního kina</t>
  </si>
  <si>
    <t>22 21</t>
  </si>
  <si>
    <t>Přijaté nekapitálové příspěvky a náhrady</t>
  </si>
  <si>
    <t>24 12</t>
  </si>
  <si>
    <t>Mýtné od mobilních operátorů</t>
  </si>
  <si>
    <t>33 13</t>
  </si>
  <si>
    <t>Příjmy z pronájmu  letní kino</t>
  </si>
  <si>
    <t>33 41</t>
  </si>
  <si>
    <t>Příjmy z poskytování rozhlasových služeb</t>
  </si>
  <si>
    <t>35 11</t>
  </si>
  <si>
    <t>Všeobecná ambulatní péče-pronájem ordinací</t>
  </si>
  <si>
    <t>35 12</t>
  </si>
  <si>
    <t>Stomatologická péče-pronájem ordinace</t>
  </si>
  <si>
    <t>36 32</t>
  </si>
  <si>
    <t>Příjmy z pronájmu hrobových míst</t>
  </si>
  <si>
    <t>36 39</t>
  </si>
  <si>
    <t>Příjmy z pronájmu prádelny</t>
  </si>
  <si>
    <t>37 22</t>
  </si>
  <si>
    <t>Sběr a svoz komunálních odpadů-podnikatelé</t>
  </si>
  <si>
    <t>43 57</t>
  </si>
  <si>
    <t>Příjmy z poskytovaných služeb DPS</t>
  </si>
  <si>
    <t>Příjmy z pronájmu DPS</t>
  </si>
  <si>
    <t xml:space="preserve">Dodávka a montáž světel DPS </t>
  </si>
  <si>
    <t>61 71</t>
  </si>
  <si>
    <t>Činnost místní správy-poplatek za internet</t>
  </si>
  <si>
    <t>Činnost místní správy-příjmy z prodeje zboží (popelnice)</t>
  </si>
  <si>
    <t>63 10</t>
  </si>
  <si>
    <t>Příjmy z úroků</t>
  </si>
  <si>
    <t xml:space="preserve">Seskupení 23-Příjmy z prodeje nekapitálového majetku a </t>
  </si>
  <si>
    <t xml:space="preserve">                     ostatní nedaňové příjmy</t>
  </si>
  <si>
    <t>33 99</t>
  </si>
  <si>
    <t>Ostatní záležitosti kultury-výtěžek z obecního plesu</t>
  </si>
  <si>
    <t>Všeobecná ambulatní péče-příjmy z režijních nákladů</t>
  </si>
  <si>
    <t>Stomatologická péče-příjmy z režijních nákladů</t>
  </si>
  <si>
    <t>Likvidace komunálního odpadu</t>
  </si>
  <si>
    <t>Prodej auta</t>
  </si>
  <si>
    <t>37 25</t>
  </si>
  <si>
    <t>Příspěvek za tříděný komunální odpad EKO-KOM</t>
  </si>
  <si>
    <t xml:space="preserve">Seskupení 24-Přijaté splátky půjčených prostředků </t>
  </si>
  <si>
    <t xml:space="preserve">Splátky půjček od občanů - Fond rozvoje bydlení </t>
  </si>
  <si>
    <t>Třída 2 - Nedaňové příjmy celkem</t>
  </si>
  <si>
    <t>Třída 3-Kapitálové příjmy</t>
  </si>
  <si>
    <t xml:space="preserve">Seskupení 31-Příjmy z prodeje dlouhodobého majetku a </t>
  </si>
  <si>
    <t xml:space="preserve">                     ostatní kapitálové příjmy</t>
  </si>
  <si>
    <t>Věcné břemeno - E-ON</t>
  </si>
  <si>
    <t>Příjmy z prodeje pozemků</t>
  </si>
  <si>
    <t>Třída 3-Kapitálové příjmy celkem</t>
  </si>
  <si>
    <t>Třída 4-Přijaté dotace</t>
  </si>
  <si>
    <t>Seskupení 41-Neinvestiční přijaté dotace</t>
  </si>
  <si>
    <t xml:space="preserve">Neinvestiční přijaté dotace ze státního rozpočtu </t>
  </si>
  <si>
    <t>ostatní neinvestiční finanční transfery ze státních rozpočtů</t>
  </si>
  <si>
    <t>neuinvestiční přijaté transfery od krajů</t>
  </si>
  <si>
    <t>Převody z vlastních fondů hospodářské činnosti</t>
  </si>
  <si>
    <t>Převody z ropzpočtových účtů - přřevody mezi účty</t>
  </si>
  <si>
    <t>Příjem na běžný účet - vratka FRB</t>
  </si>
  <si>
    <t>Třída 4-Přijaté dotace celkem</t>
  </si>
  <si>
    <t xml:space="preserve">Třída 8 - Financování </t>
  </si>
  <si>
    <t>Seskupení 81-Financování z tuzemska</t>
  </si>
  <si>
    <t xml:space="preserve">Přebytek z minulého roku </t>
  </si>
  <si>
    <t>Splátky půjček a úvěrů na kanalizaci,DPS</t>
  </si>
  <si>
    <t>Třída 8 - Financování  celkem</t>
  </si>
  <si>
    <t xml:space="preserve">Příjmy celkem </t>
  </si>
  <si>
    <t>VÝDAJE</t>
  </si>
  <si>
    <t>Odd/par</t>
  </si>
  <si>
    <t>pol</t>
  </si>
  <si>
    <t>druh výdaje</t>
  </si>
  <si>
    <t>v tis. Kč</t>
  </si>
  <si>
    <t>Pěstební činnost-ostatní osobní výdaje</t>
  </si>
  <si>
    <t>Pěstební činnost-sociální pojištění</t>
  </si>
  <si>
    <t>Pěstební činnost-zdravotní pojištění</t>
  </si>
  <si>
    <t>Pěstební činnost-nákup materiálu</t>
  </si>
  <si>
    <t>Služby peněžních ústavů</t>
  </si>
  <si>
    <t>Nákup ostatních služeb</t>
  </si>
  <si>
    <t>Nákup kolků</t>
  </si>
  <si>
    <t>Platby daní  a polatků státnímu rozpočtu</t>
  </si>
  <si>
    <t>Pěstební činnost celkem</t>
  </si>
  <si>
    <t>Nákup materiálu jinde neuvedených</t>
  </si>
  <si>
    <t>Cestovní ruch-nájemné z půdy Povodí Moravy</t>
  </si>
  <si>
    <t>Konzultační poradenské právní služby</t>
  </si>
  <si>
    <t>Platby daní a poplatků</t>
  </si>
  <si>
    <t xml:space="preserve">cestovní ruch - stroje a zařízení </t>
  </si>
  <si>
    <t>Cestovní ruch celkem</t>
  </si>
  <si>
    <t>22 12</t>
  </si>
  <si>
    <t>Silnice-nákup materiálu</t>
  </si>
  <si>
    <t>Nájemné</t>
  </si>
  <si>
    <t>Silnice-nákup služeb</t>
  </si>
  <si>
    <t xml:space="preserve">Silnice - opravy a udržování </t>
  </si>
  <si>
    <t xml:space="preserve">Silnice - stavba </t>
  </si>
  <si>
    <t>Silnice - přístroje zařízení</t>
  </si>
  <si>
    <t>Silnice celkem</t>
  </si>
  <si>
    <t>22 19</t>
  </si>
  <si>
    <t xml:space="preserve">Ostatní záležitosti komunikací - nákup materiálu </t>
  </si>
  <si>
    <t>Ostatní záležitosti komunikací</t>
  </si>
  <si>
    <t>Silniční doprava-dopravní obslužnost</t>
  </si>
  <si>
    <t>Silniční doprava celkem</t>
  </si>
  <si>
    <t>22 29</t>
  </si>
  <si>
    <t>Ostatní záležitosti v silniční dopravě nákup doprav.značení</t>
  </si>
  <si>
    <t>Technická pomoc při zpracování dopravního značení</t>
  </si>
  <si>
    <t>Ostatní záležitosti v silniční dopravě-nákup služeb</t>
  </si>
  <si>
    <t>Opravy a udržování</t>
  </si>
  <si>
    <t>Ostatní záležitosti v silniční dopravě celkem</t>
  </si>
  <si>
    <t>23 10</t>
  </si>
  <si>
    <t xml:space="preserve">Služby </t>
  </si>
  <si>
    <t>Pitná voda-neinvestiční dotace Vodovod Pomoraví ORG4112</t>
  </si>
  <si>
    <t>Pitná voda - rozšíření sítě</t>
  </si>
  <si>
    <t>Pitná voda-investiční čl.podíl Vodovod Pomoraví ORG 4112</t>
  </si>
  <si>
    <t>Pitná voda celkem</t>
  </si>
  <si>
    <t>23 21</t>
  </si>
  <si>
    <t>Kanalizace-vlastní úroky</t>
  </si>
  <si>
    <t xml:space="preserve">23 21 </t>
  </si>
  <si>
    <t>Kanalizace - rozšíření sítí</t>
  </si>
  <si>
    <t>Kanalizace celkem</t>
  </si>
  <si>
    <t>31 13</t>
  </si>
  <si>
    <t>ZŠ - nákup materiálu</t>
  </si>
  <si>
    <t>ZŠ - Opravy udržování</t>
  </si>
  <si>
    <t>ZŠ - Programové vybavení</t>
  </si>
  <si>
    <t>ZŠ-příspěvky na neinvestiční náklady Prostějov ORG 4004</t>
  </si>
  <si>
    <t>ZŠ neinvestiční příspěvek od obce</t>
  </si>
  <si>
    <t>ZŠ - přípojka inž.sítí</t>
  </si>
  <si>
    <t>ZŠ - Stroje přístroje a zařízení</t>
  </si>
  <si>
    <t>ZŠ celkem</t>
  </si>
  <si>
    <t>Nákup matriálu pro filmovou tvorbu</t>
  </si>
  <si>
    <t>Filmová tvorba - služby</t>
  </si>
  <si>
    <t>Filmová tvorba - opravy a udržování-letní kino</t>
  </si>
  <si>
    <t>Filmová tvorba celkem</t>
  </si>
  <si>
    <t>33 14</t>
  </si>
  <si>
    <t>Činnosti knihovnické-ostatní osobní výdaje</t>
  </si>
  <si>
    <t>Činnosti knihovnické-sociální pojištění</t>
  </si>
  <si>
    <t>Činnosti knihovnické-zdravotní pojištění</t>
  </si>
  <si>
    <t>Činnosti knihovnické-nákup knih</t>
  </si>
  <si>
    <t>Činnosti knihovnické-nákup materiálu</t>
  </si>
  <si>
    <t>Činnosti knihovnické celkem</t>
  </si>
  <si>
    <t>33 19</t>
  </si>
  <si>
    <t>Ostatní záležitosti kultury - ostatní osobní výdaje</t>
  </si>
  <si>
    <t>Ostatní záležitosti kultury - nákup materiálu</t>
  </si>
  <si>
    <t>Ostatní záležitosti kultury - nákup služeb</t>
  </si>
  <si>
    <t xml:space="preserve">Ostatní záležitosti kultury </t>
  </si>
  <si>
    <t>33 30</t>
  </si>
  <si>
    <t>Činnosti registrovaných církví-neinv.příspěvek-obnova fresek</t>
  </si>
  <si>
    <t>Činnosti registrovaných církví celkem</t>
  </si>
  <si>
    <t xml:space="preserve">Rozhlas - nákup služeb </t>
  </si>
  <si>
    <t xml:space="preserve">Rozhlas - opravy a udržování </t>
  </si>
  <si>
    <t xml:space="preserve">Rozhlas </t>
  </si>
  <si>
    <t>33 49</t>
  </si>
  <si>
    <t>Ostatní záležitosti sdělovacích prostředků-občasník obce</t>
  </si>
  <si>
    <t>Ostatní záležitosti sdělovacích prostředků celkem</t>
  </si>
  <si>
    <t>Záležitosti kultury-ostatní osobní výdaje</t>
  </si>
  <si>
    <t>Záležitosti kultury-sociální pojištění</t>
  </si>
  <si>
    <t>Záležitosti kultury-zdravotní pojištění</t>
  </si>
  <si>
    <t>Záležitosti kultury-nákup zboží na obecní ples</t>
  </si>
  <si>
    <t>Záležitosti kultury-nákup materiálu</t>
  </si>
  <si>
    <t>Záležitosti kultury-nákup služeb</t>
  </si>
  <si>
    <t>Záležitosti kultury-pohoštění</t>
  </si>
  <si>
    <t>Záležitosti kultury-věcné dary</t>
  </si>
  <si>
    <t>Záležitosti kultury-příspěvek novorozencům</t>
  </si>
  <si>
    <t>Záležitosti kultury celkem</t>
  </si>
  <si>
    <t>34 19</t>
  </si>
  <si>
    <t xml:space="preserve">Tělovýchovná činnost-neinvestiční transfer-Sokol </t>
  </si>
  <si>
    <t>Tělovýchovná činnost celkem</t>
  </si>
  <si>
    <t>Využití volného času dětí a mládeže celkem</t>
  </si>
  <si>
    <t>Všeobecná ombulantní péče</t>
  </si>
  <si>
    <t>36 31</t>
  </si>
  <si>
    <t>Veřejné osvětlení-nákup materiálu</t>
  </si>
  <si>
    <t>Veřejné osvětlení-elektrická energie</t>
  </si>
  <si>
    <t xml:space="preserve">Veřejné osvětlení  - nákup služeb </t>
  </si>
  <si>
    <t>Veřejné osvětlení-opravy a udržování</t>
  </si>
  <si>
    <t>Veřejné osvětlení celkem</t>
  </si>
  <si>
    <t>Pohřebnictví-ostatní osobní výdaje</t>
  </si>
  <si>
    <t>Pohřebnictví-sociální pojištění</t>
  </si>
  <si>
    <t>Pohřebnictví-zdravotní pojištění</t>
  </si>
  <si>
    <t>Pohřebnictví-nákup materiálu</t>
  </si>
  <si>
    <t xml:space="preserve">Pohřebnictví - opravy a udržování </t>
  </si>
  <si>
    <t>Pohřebnictví-projekt kolumbária</t>
  </si>
  <si>
    <t>Pohřebnictví celkem</t>
  </si>
  <si>
    <t>36 33</t>
  </si>
  <si>
    <t>Výstavba a údržba místních inž.sítí - plyn.přípojka</t>
  </si>
  <si>
    <t xml:space="preserve">Výstavba a údržba místních inž.sítí </t>
  </si>
  <si>
    <t>36 35</t>
  </si>
  <si>
    <t>Územní plán</t>
  </si>
  <si>
    <t>36 36</t>
  </si>
  <si>
    <t xml:space="preserve">Územní rozvoj - nákup služeb </t>
  </si>
  <si>
    <t xml:space="preserve">Územní rozvoj  </t>
  </si>
  <si>
    <t xml:space="preserve">Komunální služby - nákup materiálu </t>
  </si>
  <si>
    <t>Komunální služby-PHM</t>
  </si>
  <si>
    <t>Komunální služby - pojištění</t>
  </si>
  <si>
    <t xml:space="preserve">Komunální služby - nákup služeb </t>
  </si>
  <si>
    <t xml:space="preserve">Komunální služby - opravy a údržba </t>
  </si>
  <si>
    <t>Komunální služby - pořízení strojů a přístrojů</t>
  </si>
  <si>
    <t>Komunální služby celkem</t>
  </si>
  <si>
    <t>Sběr a svoz komunálních odpadů - pořízení DDHM</t>
  </si>
  <si>
    <t>Sběr a svoz komunálních odpadů - nákup popelnic</t>
  </si>
  <si>
    <t>Sběr a svoz komunálních odpadů - nákup materiálu</t>
  </si>
  <si>
    <t>Sběr a svoz komunálních odpadů-PHM</t>
  </si>
  <si>
    <t>Sběr a svoz komunálních odpadů-pojištění mot.vozidel</t>
  </si>
  <si>
    <t>Sběr a svoz komunálních odpadů-nákup služeb</t>
  </si>
  <si>
    <t>Sběr a svoz komunálních odpadů- opravy a údržba</t>
  </si>
  <si>
    <t>Sběr a svoz komunálních odpadů celkem</t>
  </si>
  <si>
    <t>37 45</t>
  </si>
  <si>
    <t xml:space="preserve">Péče o vzhled obcí a veřejnou zeleň- platby zaměstnancům </t>
  </si>
  <si>
    <t xml:space="preserve">Péče o vzhled obcí a veřejnou zeleň- sociální pojištění </t>
  </si>
  <si>
    <t xml:space="preserve">Péče o vzhled obcí a veřejnou zeleň- zdravotní pojištění </t>
  </si>
  <si>
    <t>Péče o vzhled obcí a veřejnou zeleň -  nákup PHM</t>
  </si>
  <si>
    <t xml:space="preserve">Péče o vzhled obcí a veřejnou zeleň- nákup služeb </t>
  </si>
  <si>
    <t>Péče o vzhled obcí a veřejnou zeleň- nákup přístroijů a zařízení</t>
  </si>
  <si>
    <t>Péče o vzhled obcí a veřejnou zeleň celkem</t>
  </si>
  <si>
    <t>DDHM</t>
  </si>
  <si>
    <t>DPS-nákup materiálu</t>
  </si>
  <si>
    <t>DPS-úroky z úvěru</t>
  </si>
  <si>
    <t>DPS-studená voda</t>
  </si>
  <si>
    <t>DPS-dodávka tepla</t>
  </si>
  <si>
    <t>DPS-elektrická energie</t>
  </si>
  <si>
    <t>DPS-teplá voda</t>
  </si>
  <si>
    <t>DPS-služby telekomunikací</t>
  </si>
  <si>
    <t xml:space="preserve">DPS - služby peněžních ústavů </t>
  </si>
  <si>
    <t>DPS - nákup služeb ( smlouva DS)</t>
  </si>
  <si>
    <t>DPS-opravy a udržování</t>
  </si>
  <si>
    <t>DPS -  zaplacené sankce</t>
  </si>
  <si>
    <t>DPS-dokončení výstavby</t>
  </si>
  <si>
    <t>DPS celkem</t>
  </si>
  <si>
    <t>55 12</t>
  </si>
  <si>
    <t>Ostatní platy</t>
  </si>
  <si>
    <t>Požární ochrana-ochranné pomůcky</t>
  </si>
  <si>
    <t>Požární ochrana-drobný hmotný dlouhodobý majetek</t>
  </si>
  <si>
    <t>Požární ochrana-nákup materiálu</t>
  </si>
  <si>
    <t>Požární ochrana-PHM</t>
  </si>
  <si>
    <t>Požární ochrana - nákup ostatních služeb</t>
  </si>
  <si>
    <t>Pohoštění</t>
  </si>
  <si>
    <t>Požární ochrana celkem</t>
  </si>
  <si>
    <t>61 12</t>
  </si>
  <si>
    <t>Zastupitelstva obcí-odměny členům zastupitelstva</t>
  </si>
  <si>
    <t>Zastupitelstva obcí-sociální pojištění</t>
  </si>
  <si>
    <t>Zastupitelstva obcí-zdravotní pojištění</t>
  </si>
  <si>
    <t xml:space="preserve">Zastupitelstva - služby školení a vzdělávání </t>
  </si>
  <si>
    <t xml:space="preserve">Zastupitelstva - cestovné </t>
  </si>
  <si>
    <t>Zastupitelstva obcí celkem</t>
  </si>
  <si>
    <t>Činnost místní správy-platy zaměstnancům v prac.poměru</t>
  </si>
  <si>
    <t>Činnost místní správy-ostatní osobní výdaje</t>
  </si>
  <si>
    <t>Činnost místní správy-sociální pojištění</t>
  </si>
  <si>
    <t>Činnost místní správy-zdravotní pojištění</t>
  </si>
  <si>
    <t>Činnost místní správy-pojištění při pracovním úrazu</t>
  </si>
  <si>
    <t>Činnost místní správy-ochranné pracovní pomůcky</t>
  </si>
  <si>
    <t>Činnost místní správy-tisk,knihy</t>
  </si>
  <si>
    <t>Činnost místní správy-drobný hmotný dlouhodobý majetek</t>
  </si>
  <si>
    <t>Činnost místní správy-turistické známky</t>
  </si>
  <si>
    <t>Činnost místní správy-nákup materiálu</t>
  </si>
  <si>
    <t>Činnost místní správy-úroky a ostatní osobní výdaje</t>
  </si>
  <si>
    <t>Činnost místní správy-studená voda</t>
  </si>
  <si>
    <t>Činnost místní správy-plyn</t>
  </si>
  <si>
    <t>Činnost místní správy-elektrická energie</t>
  </si>
  <si>
    <t>Činnost místní správy-PHM</t>
  </si>
  <si>
    <t>Činnost místní správy-služby pošt</t>
  </si>
  <si>
    <t>Činnost místní správy-služby telekomunikací</t>
  </si>
  <si>
    <t>Činnost místní správy-služby peněžních ústavů,pojištění</t>
  </si>
  <si>
    <t>Činnost místní správy-konzultační,poradenské,právní služby</t>
  </si>
  <si>
    <t>Činnost místní správy-školení</t>
  </si>
  <si>
    <t>Činnost místní správy-nákup služeb</t>
  </si>
  <si>
    <t>Činnost místní správy-opravy a udržování</t>
  </si>
  <si>
    <t>Činnost místní správy-programové vybavení</t>
  </si>
  <si>
    <t>Činnost místní správy-cestovné</t>
  </si>
  <si>
    <t>Činnost místní správy-pohoštění</t>
  </si>
  <si>
    <t>Činnost místní správy-nájemné</t>
  </si>
  <si>
    <t>Činnost místní správy-dálniční známka</t>
  </si>
  <si>
    <t>Činnost místní správy-věcné dary</t>
  </si>
  <si>
    <t>Činnost místní správy-přestupková agenda ORG 4004</t>
  </si>
  <si>
    <t>Činnost místní správy-nákup kolků</t>
  </si>
  <si>
    <t>Činnost místní správy-platby daní a poplatků</t>
  </si>
  <si>
    <t>Činnost místní správy-nákup strojů a zařízení</t>
  </si>
  <si>
    <t>Činnost místní správy celkem</t>
  </si>
  <si>
    <t>63 30</t>
  </si>
  <si>
    <t>Převody vlastním fondům - mezi účty</t>
  </si>
  <si>
    <t>Převody vlastním fondům - Fond rozvoje bydlení</t>
  </si>
  <si>
    <t>Převody vlastním fondům v rozpočtech územní úrovně</t>
  </si>
  <si>
    <t>64 09</t>
  </si>
  <si>
    <t>Ostatní činnosti jinde nezařazené-transfery neziskovým org.</t>
  </si>
  <si>
    <t>Ostatní činnosti jinde nezař.-neinv.dotace Mikr.Plumlov.4120</t>
  </si>
  <si>
    <t>Ostatní činnosti jinde nezař.-převody vl.fondům hosp.činnosti</t>
  </si>
  <si>
    <t>Ostatní činnosti jinde nezař.-platby daní a poplatků</t>
  </si>
  <si>
    <t>Ostatní činnosti jinde nezařazené- rezervy</t>
  </si>
  <si>
    <t>Ostatní neinvestiční výdaje</t>
  </si>
  <si>
    <t>Ostatní činnosti jinde nezařazené</t>
  </si>
  <si>
    <t>Výdaje</t>
  </si>
  <si>
    <t>Příjmy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</si>
</sst>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_ ;\-#,##0\ "/>
    <numFmt numFmtId="166" formatCode="#,##0.0"/>
    <numFmt numFmtId="167" formatCode="#,##0.0_ ;\-#,##0.0\ "/>
    <numFmt numFmtId="168" formatCode="#,##0.0_ ;[Red]\-#,##0.0\ "/>
    <numFmt numFmtId="169" formatCode="#,##0.00_ ;[Red]\-#,##0.0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6" xfId="0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9" fontId="0" fillId="0" borderId="6" xfId="0" applyNumberFormat="1" applyBorder="1" applyAlignment="1">
      <alignment horizontal="right"/>
    </xf>
    <xf numFmtId="169" fontId="0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69" fontId="8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69" fontId="0" fillId="0" borderId="4" xfId="0" applyNumberForma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9" fontId="4" fillId="0" borderId="7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69" fontId="0" fillId="0" borderId="8" xfId="0" applyNumberFormat="1" applyBorder="1" applyAlignment="1">
      <alignment horizontal="right"/>
    </xf>
    <xf numFmtId="169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69" fontId="0" fillId="0" borderId="2" xfId="0" applyNumberFormat="1" applyBorder="1" applyAlignment="1">
      <alignment horizontal="right"/>
    </xf>
    <xf numFmtId="169" fontId="0" fillId="0" borderId="2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169" fontId="0" fillId="0" borderId="6" xfId="0" applyNumberFormat="1" applyBorder="1" applyAlignment="1">
      <alignment/>
    </xf>
    <xf numFmtId="0" fontId="0" fillId="0" borderId="8" xfId="0" applyFont="1" applyFill="1" applyBorder="1" applyAlignment="1">
      <alignment/>
    </xf>
    <xf numFmtId="16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69" fontId="4" fillId="0" borderId="4" xfId="0" applyNumberFormat="1" applyFon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69" fontId="4" fillId="0" borderId="5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0" fontId="4" fillId="0" borderId="6" xfId="0" applyFont="1" applyBorder="1" applyAlignment="1">
      <alignment horizontal="center"/>
    </xf>
    <xf numFmtId="169" fontId="4" fillId="0" borderId="6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168" fontId="0" fillId="0" borderId="6" xfId="0" applyNumberFormat="1" applyFon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695325</xdr:colOff>
      <xdr:row>7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57150"/>
          <a:ext cx="5934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0</xdr:row>
      <xdr:rowOff>66675</xdr:rowOff>
    </xdr:from>
    <xdr:to>
      <xdr:col>4</xdr:col>
      <xdr:colOff>704850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5915025" cy="1133475"/>
        </a:xfrm>
        <a:prstGeom prst="rect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4</xdr:col>
      <xdr:colOff>647700</xdr:colOff>
      <xdr:row>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09550" y="66675"/>
          <a:ext cx="5924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4</xdr:col>
      <xdr:colOff>638175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915025" cy="1133475"/>
        </a:xfrm>
        <a:prstGeom prst="rect">
          <a:avLst/>
        </a:prstGeom>
        <a:noFill/>
        <a:ln w="9525" cmpd="sng">
          <a:solidFill>
            <a:srgbClr val="CCFF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Rozpocty_skutecnost07-navrh08%20a%20rozpo&#269;tov&#225;%20opat&#345;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Pro tisk - příjmy"/>
      <sheetName val="Pro tisk - výdaje"/>
      <sheetName val="Graf3"/>
      <sheetName val="Zdroj - grafy"/>
      <sheetName val="Graf-Příjmy"/>
      <sheetName val="Graf-Výdaje nad 140tis.Kč"/>
    </sheetNames>
    <sheetDataSet>
      <sheetData sheetId="1">
        <row r="93">
          <cell r="D93">
            <v>18818.176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 topLeftCell="A1">
      <selection activeCell="C229" sqref="C229"/>
    </sheetView>
  </sheetViews>
  <sheetFormatPr defaultColWidth="9.140625" defaultRowHeight="12.75"/>
  <cols>
    <col min="1" max="1" width="10.00390625" style="0" bestFit="1" customWidth="1"/>
    <col min="2" max="2" width="5.28125" style="0" bestFit="1" customWidth="1"/>
    <col min="3" max="3" width="52.7109375" style="0" bestFit="1" customWidth="1"/>
    <col min="4" max="4" width="13.57421875" style="0" bestFit="1" customWidth="1"/>
    <col min="5" max="5" width="12.140625" style="0" bestFit="1" customWidth="1"/>
    <col min="6" max="6" width="12.140625" style="0" customWidth="1"/>
  </cols>
  <sheetData>
    <row r="1" spans="2:6" ht="12.75">
      <c r="B1" s="1"/>
      <c r="D1" s="2"/>
      <c r="E1" s="2"/>
      <c r="F1" s="2"/>
    </row>
    <row r="2" spans="2:6" ht="12.75">
      <c r="B2" s="1"/>
      <c r="D2" s="2"/>
      <c r="E2" s="2"/>
      <c r="F2" s="2"/>
    </row>
    <row r="3" spans="2:6" ht="12.75">
      <c r="B3" s="1"/>
      <c r="D3" s="2"/>
      <c r="E3" s="2"/>
      <c r="F3" s="2"/>
    </row>
    <row r="4" spans="2:6" ht="12.75">
      <c r="B4" s="1"/>
      <c r="D4" s="2"/>
      <c r="E4" s="2"/>
      <c r="F4" s="2"/>
    </row>
    <row r="5" spans="2:6" ht="12.75">
      <c r="B5" s="1"/>
      <c r="D5" s="2"/>
      <c r="E5" s="2"/>
      <c r="F5" s="2"/>
    </row>
    <row r="6" spans="2:6" ht="12.75">
      <c r="B6" s="1"/>
      <c r="D6" s="2"/>
      <c r="E6" s="2"/>
      <c r="F6" s="2"/>
    </row>
    <row r="7" spans="2:6" ht="12.75">
      <c r="B7" s="1"/>
      <c r="D7" s="2"/>
      <c r="E7" s="2"/>
      <c r="F7" s="2"/>
    </row>
    <row r="8" spans="2:6" ht="12.75">
      <c r="B8" s="1"/>
      <c r="D8" s="2"/>
      <c r="E8" s="2"/>
      <c r="F8" s="2"/>
    </row>
    <row r="9" spans="1:3" ht="21" thickBot="1">
      <c r="A9" s="3" t="s">
        <v>108</v>
      </c>
      <c r="C9" s="4" t="s">
        <v>3</v>
      </c>
    </row>
    <row r="10" spans="2:8" ht="14.25" thickBot="1" thickTop="1">
      <c r="B10" s="7"/>
      <c r="C10" s="6"/>
      <c r="D10" s="8" t="s">
        <v>4</v>
      </c>
      <c r="E10" s="9" t="s">
        <v>5</v>
      </c>
      <c r="F10" s="10" t="s">
        <v>6</v>
      </c>
      <c r="G10" s="11" t="s">
        <v>7</v>
      </c>
      <c r="H10" s="11" t="s">
        <v>7</v>
      </c>
    </row>
    <row r="11" spans="1:8" ht="21" thickTop="1">
      <c r="A11" s="71" t="s">
        <v>109</v>
      </c>
      <c r="B11" s="71" t="s">
        <v>110</v>
      </c>
      <c r="C11" s="71" t="s">
        <v>111</v>
      </c>
      <c r="D11" s="72">
        <v>2007</v>
      </c>
      <c r="E11" s="72">
        <v>2008</v>
      </c>
      <c r="F11" s="14" t="s">
        <v>11</v>
      </c>
      <c r="G11" s="14" t="s">
        <v>12</v>
      </c>
      <c r="H11" s="14" t="s">
        <v>13</v>
      </c>
    </row>
    <row r="12" spans="1:8" ht="13.5" customHeight="1" thickBot="1">
      <c r="A12" s="73"/>
      <c r="B12" s="73" t="s">
        <v>110</v>
      </c>
      <c r="C12" s="73" t="s">
        <v>111</v>
      </c>
      <c r="D12" s="63" t="s">
        <v>112</v>
      </c>
      <c r="E12" s="63" t="s">
        <v>112</v>
      </c>
      <c r="F12" s="16" t="s">
        <v>14</v>
      </c>
      <c r="G12" s="16" t="s">
        <v>14</v>
      </c>
      <c r="H12" s="16" t="s">
        <v>14</v>
      </c>
    </row>
    <row r="13" spans="1:8" ht="13.5" thickTop="1">
      <c r="A13" s="74" t="s">
        <v>42</v>
      </c>
      <c r="B13" s="74">
        <v>5021</v>
      </c>
      <c r="C13" s="75" t="s">
        <v>113</v>
      </c>
      <c r="D13" s="48">
        <v>18</v>
      </c>
      <c r="E13" s="76">
        <v>18</v>
      </c>
      <c r="F13" s="76"/>
      <c r="G13" s="76"/>
      <c r="H13" s="76"/>
    </row>
    <row r="14" spans="1:8" ht="12.75">
      <c r="A14" s="42" t="s">
        <v>42</v>
      </c>
      <c r="B14" s="42">
        <v>5031</v>
      </c>
      <c r="C14" s="39" t="s">
        <v>114</v>
      </c>
      <c r="D14" s="27">
        <v>4.68</v>
      </c>
      <c r="E14" s="77">
        <v>5</v>
      </c>
      <c r="F14" s="77"/>
      <c r="G14" s="77"/>
      <c r="H14" s="77"/>
    </row>
    <row r="15" spans="1:8" ht="12.75">
      <c r="A15" s="42" t="s">
        <v>42</v>
      </c>
      <c r="B15" s="42">
        <v>5032</v>
      </c>
      <c r="C15" s="39" t="s">
        <v>115</v>
      </c>
      <c r="D15" s="27">
        <v>1.62</v>
      </c>
      <c r="E15" s="77">
        <v>2</v>
      </c>
      <c r="F15" s="77"/>
      <c r="G15" s="77"/>
      <c r="H15" s="77"/>
    </row>
    <row r="16" spans="1:8" ht="12.75">
      <c r="A16" s="42" t="s">
        <v>42</v>
      </c>
      <c r="B16" s="42">
        <v>5139</v>
      </c>
      <c r="C16" s="39" t="s">
        <v>116</v>
      </c>
      <c r="D16" s="27">
        <v>3.29</v>
      </c>
      <c r="E16" s="77">
        <v>30</v>
      </c>
      <c r="F16" s="77"/>
      <c r="G16" s="77"/>
      <c r="H16" s="77"/>
    </row>
    <row r="17" spans="1:8" ht="12.75">
      <c r="A17" s="42" t="s">
        <v>42</v>
      </c>
      <c r="B17" s="42">
        <v>5163</v>
      </c>
      <c r="C17" s="39" t="s">
        <v>117</v>
      </c>
      <c r="D17" s="27">
        <v>25.33</v>
      </c>
      <c r="E17" s="77"/>
      <c r="F17" s="77"/>
      <c r="G17" s="77"/>
      <c r="H17" s="77">
        <v>12.1</v>
      </c>
    </row>
    <row r="18" spans="1:8" ht="12.75">
      <c r="A18" s="42" t="s">
        <v>42</v>
      </c>
      <c r="B18" s="42">
        <v>5169</v>
      </c>
      <c r="C18" s="39" t="s">
        <v>118</v>
      </c>
      <c r="D18" s="27">
        <v>324.44</v>
      </c>
      <c r="E18" s="77"/>
      <c r="F18" s="77"/>
      <c r="G18" s="77"/>
      <c r="H18" s="77"/>
    </row>
    <row r="19" spans="1:8" ht="12.75">
      <c r="A19" s="42" t="s">
        <v>42</v>
      </c>
      <c r="B19" s="42">
        <v>5361</v>
      </c>
      <c r="C19" s="39" t="s">
        <v>119</v>
      </c>
      <c r="D19" s="27">
        <v>2</v>
      </c>
      <c r="E19" s="77"/>
      <c r="F19" s="77"/>
      <c r="G19" s="77"/>
      <c r="H19" s="77"/>
    </row>
    <row r="20" spans="1:8" ht="12.75">
      <c r="A20" s="42" t="s">
        <v>42</v>
      </c>
      <c r="B20" s="42">
        <v>5362</v>
      </c>
      <c r="C20" s="39" t="s">
        <v>120</v>
      </c>
      <c r="D20" s="27">
        <v>396</v>
      </c>
      <c r="E20" s="77"/>
      <c r="F20" s="77"/>
      <c r="G20" s="77"/>
      <c r="H20" s="77"/>
    </row>
    <row r="21" spans="1:8" ht="12.75">
      <c r="A21" s="78" t="s">
        <v>42</v>
      </c>
      <c r="B21" s="78">
        <v>1</v>
      </c>
      <c r="C21" s="40" t="s">
        <v>121</v>
      </c>
      <c r="D21" s="79">
        <f>SUM(D13:D20)</f>
        <v>775.36</v>
      </c>
      <c r="E21" s="80">
        <f>SUM(E13:E20)</f>
        <v>55</v>
      </c>
      <c r="F21" s="80"/>
      <c r="G21" s="80"/>
      <c r="H21" s="80"/>
    </row>
    <row r="22" spans="1:8" ht="12.75">
      <c r="A22" s="23">
        <v>2144</v>
      </c>
      <c r="B22" s="23">
        <v>5139</v>
      </c>
      <c r="C22" s="22" t="s">
        <v>122</v>
      </c>
      <c r="D22" s="28">
        <v>1.641</v>
      </c>
      <c r="E22" s="80"/>
      <c r="F22" s="81">
        <v>10.1</v>
      </c>
      <c r="G22" s="81">
        <v>1</v>
      </c>
      <c r="H22" s="80"/>
    </row>
    <row r="23" spans="1:8" ht="12.75">
      <c r="A23" s="42" t="s">
        <v>44</v>
      </c>
      <c r="B23" s="42">
        <v>5165</v>
      </c>
      <c r="C23" s="39" t="s">
        <v>123</v>
      </c>
      <c r="D23" s="27">
        <v>65.977</v>
      </c>
      <c r="E23" s="77">
        <v>66</v>
      </c>
      <c r="F23" s="77">
        <v>0.9</v>
      </c>
      <c r="G23" s="77"/>
      <c r="H23" s="77"/>
    </row>
    <row r="24" spans="1:8" ht="12.75">
      <c r="A24" s="42" t="s">
        <v>44</v>
      </c>
      <c r="B24" s="42">
        <v>5166</v>
      </c>
      <c r="C24" s="39" t="s">
        <v>124</v>
      </c>
      <c r="D24" s="27">
        <v>27.965</v>
      </c>
      <c r="E24" s="77"/>
      <c r="F24" s="77"/>
      <c r="G24" s="77"/>
      <c r="H24" s="77"/>
    </row>
    <row r="25" spans="1:8" ht="12.75">
      <c r="A25" s="42" t="s">
        <v>44</v>
      </c>
      <c r="B25" s="42">
        <v>5169</v>
      </c>
      <c r="C25" s="39" t="s">
        <v>118</v>
      </c>
      <c r="D25" s="27">
        <v>17.342</v>
      </c>
      <c r="E25" s="77" t="s">
        <v>1</v>
      </c>
      <c r="F25" s="77">
        <v>140.9</v>
      </c>
      <c r="G25" s="77">
        <v>26.6</v>
      </c>
      <c r="H25" s="77">
        <v>2.2</v>
      </c>
    </row>
    <row r="26" spans="1:8" ht="12.75">
      <c r="A26" s="42" t="s">
        <v>44</v>
      </c>
      <c r="B26" s="42">
        <v>5171</v>
      </c>
      <c r="C26" s="39" t="s">
        <v>118</v>
      </c>
      <c r="D26" s="27"/>
      <c r="E26" s="77">
        <v>40</v>
      </c>
      <c r="F26" s="77">
        <v>-40</v>
      </c>
      <c r="G26" s="77">
        <v>2</v>
      </c>
      <c r="H26" s="77"/>
    </row>
    <row r="27" spans="1:8" ht="12.75">
      <c r="A27" s="42" t="s">
        <v>44</v>
      </c>
      <c r="B27" s="42">
        <v>5362</v>
      </c>
      <c r="C27" s="39" t="s">
        <v>125</v>
      </c>
      <c r="D27" s="27">
        <v>5</v>
      </c>
      <c r="E27" s="77"/>
      <c r="F27" s="77"/>
      <c r="G27" s="77"/>
      <c r="H27" s="77"/>
    </row>
    <row r="28" spans="1:8" ht="12.75">
      <c r="A28" s="42" t="s">
        <v>44</v>
      </c>
      <c r="B28" s="42">
        <v>6122</v>
      </c>
      <c r="C28" s="39" t="s">
        <v>126</v>
      </c>
      <c r="D28" s="27">
        <v>0</v>
      </c>
      <c r="E28" s="77">
        <v>210</v>
      </c>
      <c r="F28" s="77"/>
      <c r="G28" s="77"/>
      <c r="H28" s="77"/>
    </row>
    <row r="29" spans="1:8" ht="12.75">
      <c r="A29" s="78" t="s">
        <v>44</v>
      </c>
      <c r="B29" s="78">
        <v>2</v>
      </c>
      <c r="C29" s="40" t="s">
        <v>127</v>
      </c>
      <c r="D29" s="79">
        <f>SUM(D22:D28)</f>
        <v>117.92500000000001</v>
      </c>
      <c r="E29" s="80">
        <f>SUM(E22:E28)</f>
        <v>316</v>
      </c>
      <c r="F29" s="80"/>
      <c r="G29" s="80"/>
      <c r="H29" s="80"/>
    </row>
    <row r="30" spans="1:8" ht="12.75">
      <c r="A30" s="42" t="s">
        <v>128</v>
      </c>
      <c r="B30" s="42">
        <v>5139</v>
      </c>
      <c r="C30" s="39" t="s">
        <v>129</v>
      </c>
      <c r="D30" s="27">
        <v>23.39</v>
      </c>
      <c r="E30" s="77"/>
      <c r="F30" s="77">
        <v>9</v>
      </c>
      <c r="G30" s="77">
        <v>5</v>
      </c>
      <c r="H30" s="77">
        <v>22.3</v>
      </c>
    </row>
    <row r="31" spans="1:8" ht="12.75">
      <c r="A31" s="42" t="s">
        <v>128</v>
      </c>
      <c r="B31" s="42">
        <v>5164</v>
      </c>
      <c r="C31" s="39" t="s">
        <v>130</v>
      </c>
      <c r="D31" s="27">
        <v>1.95</v>
      </c>
      <c r="E31" s="77"/>
      <c r="F31" s="77"/>
      <c r="G31" s="77"/>
      <c r="H31" s="77"/>
    </row>
    <row r="32" spans="1:8" ht="12.75">
      <c r="A32" s="42" t="s">
        <v>128</v>
      </c>
      <c r="B32" s="42">
        <v>5169</v>
      </c>
      <c r="C32" s="39" t="s">
        <v>131</v>
      </c>
      <c r="D32" s="27">
        <v>0</v>
      </c>
      <c r="E32" s="77"/>
      <c r="F32" s="77">
        <v>60.2</v>
      </c>
      <c r="G32" s="77">
        <v>5</v>
      </c>
      <c r="H32" s="77"/>
    </row>
    <row r="33" spans="1:8" ht="12.75">
      <c r="A33" s="42" t="s">
        <v>128</v>
      </c>
      <c r="B33" s="42">
        <v>5171</v>
      </c>
      <c r="C33" s="39" t="s">
        <v>132</v>
      </c>
      <c r="D33" s="27">
        <v>40.36</v>
      </c>
      <c r="E33" s="77">
        <v>100</v>
      </c>
      <c r="F33" s="77">
        <v>-70</v>
      </c>
      <c r="G33" s="77"/>
      <c r="H33" s="77"/>
    </row>
    <row r="34" spans="1:8" ht="12.75">
      <c r="A34" s="42" t="s">
        <v>128</v>
      </c>
      <c r="B34" s="42">
        <v>6121</v>
      </c>
      <c r="C34" s="39" t="s">
        <v>133</v>
      </c>
      <c r="D34" s="27">
        <v>2831.39</v>
      </c>
      <c r="E34" s="77">
        <v>4074</v>
      </c>
      <c r="F34" s="77">
        <v>-302.4</v>
      </c>
      <c r="G34" s="77">
        <v>200.3</v>
      </c>
      <c r="H34" s="77">
        <v>1699.7</v>
      </c>
    </row>
    <row r="35" spans="1:8" ht="12.75">
      <c r="A35" s="42" t="s">
        <v>128</v>
      </c>
      <c r="B35" s="42">
        <v>6122</v>
      </c>
      <c r="C35" s="39" t="s">
        <v>134</v>
      </c>
      <c r="D35" s="27"/>
      <c r="E35" s="77"/>
      <c r="F35" s="77"/>
      <c r="G35" s="77"/>
      <c r="H35" s="77">
        <v>-332.8</v>
      </c>
    </row>
    <row r="36" spans="1:8" ht="12.75">
      <c r="A36" s="78" t="s">
        <v>128</v>
      </c>
      <c r="B36" s="78">
        <v>3</v>
      </c>
      <c r="C36" s="40" t="s">
        <v>135</v>
      </c>
      <c r="D36" s="79">
        <f>SUM(D30:D34)</f>
        <v>2897.0899999999997</v>
      </c>
      <c r="E36" s="79">
        <f>SUM(E30:E34)</f>
        <v>4174</v>
      </c>
      <c r="F36" s="79"/>
      <c r="G36" s="79"/>
      <c r="H36" s="79"/>
    </row>
    <row r="37" spans="1:8" ht="12.75">
      <c r="A37" s="23" t="s">
        <v>136</v>
      </c>
      <c r="B37" s="23">
        <v>5139</v>
      </c>
      <c r="C37" s="22" t="s">
        <v>137</v>
      </c>
      <c r="D37" s="28">
        <v>1.25</v>
      </c>
      <c r="E37" s="81">
        <v>2</v>
      </c>
      <c r="F37" s="81"/>
      <c r="G37" s="81"/>
      <c r="H37" s="81"/>
    </row>
    <row r="38" spans="1:8" ht="12.75">
      <c r="A38" s="78" t="s">
        <v>136</v>
      </c>
      <c r="B38" s="78">
        <v>4</v>
      </c>
      <c r="C38" s="40" t="s">
        <v>138</v>
      </c>
      <c r="D38" s="79">
        <f>SUM(D37)</f>
        <v>1.25</v>
      </c>
      <c r="E38" s="79">
        <f>SUM(E37)</f>
        <v>2</v>
      </c>
      <c r="F38" s="79"/>
      <c r="G38" s="79"/>
      <c r="H38" s="79"/>
    </row>
    <row r="39" spans="1:8" ht="12.75">
      <c r="A39" s="42" t="s">
        <v>47</v>
      </c>
      <c r="B39" s="42">
        <v>5193</v>
      </c>
      <c r="C39" s="39" t="s">
        <v>139</v>
      </c>
      <c r="D39" s="27">
        <v>129.46</v>
      </c>
      <c r="E39" s="77">
        <v>144</v>
      </c>
      <c r="F39" s="77"/>
      <c r="G39" s="77"/>
      <c r="H39" s="77"/>
    </row>
    <row r="40" spans="1:8" ht="12.75">
      <c r="A40" s="78" t="s">
        <v>47</v>
      </c>
      <c r="B40" s="78">
        <v>5</v>
      </c>
      <c r="C40" s="40" t="s">
        <v>140</v>
      </c>
      <c r="D40" s="79">
        <f>SUM(D39)</f>
        <v>129.46</v>
      </c>
      <c r="E40" s="79">
        <f>SUM(E39)</f>
        <v>144</v>
      </c>
      <c r="F40" s="79"/>
      <c r="G40" s="79"/>
      <c r="H40" s="79"/>
    </row>
    <row r="41" spans="1:8" ht="12.75">
      <c r="A41" s="42" t="s">
        <v>141</v>
      </c>
      <c r="B41" s="42">
        <v>5139</v>
      </c>
      <c r="C41" s="39" t="s">
        <v>142</v>
      </c>
      <c r="D41" s="27">
        <v>27.04</v>
      </c>
      <c r="E41" s="77">
        <v>50</v>
      </c>
      <c r="F41" s="77">
        <v>-6</v>
      </c>
      <c r="G41" s="77"/>
      <c r="H41" s="77"/>
    </row>
    <row r="42" spans="1:8" ht="12.75">
      <c r="A42" s="42" t="s">
        <v>141</v>
      </c>
      <c r="B42" s="42">
        <v>5166</v>
      </c>
      <c r="C42" s="39" t="s">
        <v>143</v>
      </c>
      <c r="D42" s="27"/>
      <c r="E42" s="77"/>
      <c r="F42" s="77">
        <v>6</v>
      </c>
      <c r="G42" s="77"/>
      <c r="H42" s="77"/>
    </row>
    <row r="43" spans="1:8" ht="12.75">
      <c r="A43" s="42" t="s">
        <v>141</v>
      </c>
      <c r="B43" s="42">
        <v>5169</v>
      </c>
      <c r="C43" s="22" t="s">
        <v>144</v>
      </c>
      <c r="D43" s="27">
        <v>0</v>
      </c>
      <c r="E43" s="77">
        <v>1</v>
      </c>
      <c r="F43" s="77"/>
      <c r="G43" s="77"/>
      <c r="H43" s="77"/>
    </row>
    <row r="44" spans="1:8" ht="12.75">
      <c r="A44" s="42" t="s">
        <v>141</v>
      </c>
      <c r="B44" s="42">
        <v>5171</v>
      </c>
      <c r="C44" s="22" t="s">
        <v>145</v>
      </c>
      <c r="D44" s="27">
        <v>0.54</v>
      </c>
      <c r="E44" s="77"/>
      <c r="F44" s="77"/>
      <c r="G44" s="77"/>
      <c r="H44" s="77"/>
    </row>
    <row r="45" spans="1:8" ht="12.75">
      <c r="A45" s="78" t="s">
        <v>141</v>
      </c>
      <c r="B45" s="78">
        <v>6</v>
      </c>
      <c r="C45" s="40" t="s">
        <v>146</v>
      </c>
      <c r="D45" s="79">
        <f>SUM(D41:D44)</f>
        <v>27.58</v>
      </c>
      <c r="E45" s="79">
        <f>SUM(E41:E44)</f>
        <v>51</v>
      </c>
      <c r="F45" s="79"/>
      <c r="G45" s="79"/>
      <c r="H45" s="79"/>
    </row>
    <row r="46" spans="1:8" ht="12.75">
      <c r="A46" s="42" t="s">
        <v>147</v>
      </c>
      <c r="B46" s="42">
        <v>5169</v>
      </c>
      <c r="C46" s="39" t="s">
        <v>148</v>
      </c>
      <c r="D46" s="27"/>
      <c r="E46" s="77"/>
      <c r="F46" s="77"/>
      <c r="G46" s="77">
        <v>2</v>
      </c>
      <c r="H46" s="77"/>
    </row>
    <row r="47" spans="1:8" ht="12.75">
      <c r="A47" s="42" t="s">
        <v>147</v>
      </c>
      <c r="B47" s="42">
        <v>5329</v>
      </c>
      <c r="C47" s="39" t="s">
        <v>149</v>
      </c>
      <c r="D47" s="27">
        <v>72.32</v>
      </c>
      <c r="E47" s="77">
        <v>72</v>
      </c>
      <c r="F47" s="77"/>
      <c r="G47" s="77">
        <v>0.3</v>
      </c>
      <c r="H47" s="77"/>
    </row>
    <row r="48" spans="1:8" ht="12.75">
      <c r="A48" s="42" t="s">
        <v>147</v>
      </c>
      <c r="B48" s="42">
        <v>6121</v>
      </c>
      <c r="C48" s="39" t="s">
        <v>150</v>
      </c>
      <c r="D48" s="27">
        <v>0</v>
      </c>
      <c r="E48" s="77">
        <v>80</v>
      </c>
      <c r="F48" s="77">
        <v>47.6</v>
      </c>
      <c r="G48" s="77">
        <v>8.2</v>
      </c>
      <c r="H48" s="77"/>
    </row>
    <row r="49" spans="1:8" ht="12.75">
      <c r="A49" s="23" t="s">
        <v>147</v>
      </c>
      <c r="B49" s="23">
        <v>6349</v>
      </c>
      <c r="C49" s="22" t="s">
        <v>151</v>
      </c>
      <c r="D49" s="28">
        <v>2004</v>
      </c>
      <c r="E49" s="81">
        <v>1052</v>
      </c>
      <c r="F49" s="81"/>
      <c r="G49" s="81"/>
      <c r="H49" s="81"/>
    </row>
    <row r="50" spans="1:8" ht="12.75">
      <c r="A50" s="78" t="s">
        <v>147</v>
      </c>
      <c r="B50" s="78">
        <v>7</v>
      </c>
      <c r="C50" s="40" t="s">
        <v>152</v>
      </c>
      <c r="D50" s="79">
        <f>SUM(D46:D49)</f>
        <v>2076.32</v>
      </c>
      <c r="E50" s="80">
        <v>1204</v>
      </c>
      <c r="F50" s="80"/>
      <c r="G50" s="80"/>
      <c r="H50" s="80"/>
    </row>
    <row r="51" spans="1:8" ht="12.75">
      <c r="A51" s="23" t="s">
        <v>153</v>
      </c>
      <c r="B51" s="23">
        <v>5139</v>
      </c>
      <c r="C51" s="22" t="s">
        <v>122</v>
      </c>
      <c r="D51" s="28">
        <v>1.37</v>
      </c>
      <c r="E51" s="80"/>
      <c r="F51" s="80"/>
      <c r="G51" s="80"/>
      <c r="H51" s="80"/>
    </row>
    <row r="52" spans="1:8" ht="12.75">
      <c r="A52" s="23" t="s">
        <v>153</v>
      </c>
      <c r="B52" s="23">
        <v>5141</v>
      </c>
      <c r="C52" s="22" t="s">
        <v>154</v>
      </c>
      <c r="D52" s="28">
        <v>249.4</v>
      </c>
      <c r="E52" s="81">
        <v>203.5</v>
      </c>
      <c r="F52" s="81"/>
      <c r="G52" s="81"/>
      <c r="H52" s="81"/>
    </row>
    <row r="53" spans="1:8" ht="12.75">
      <c r="A53" s="23" t="s">
        <v>155</v>
      </c>
      <c r="B53" s="23">
        <v>6121</v>
      </c>
      <c r="C53" s="22" t="s">
        <v>156</v>
      </c>
      <c r="D53" s="28">
        <v>1594.76</v>
      </c>
      <c r="E53" s="81">
        <v>200</v>
      </c>
      <c r="F53" s="81">
        <v>151.7</v>
      </c>
      <c r="G53" s="81"/>
      <c r="H53" s="81"/>
    </row>
    <row r="54" spans="1:8" ht="12.75">
      <c r="A54" s="78" t="s">
        <v>153</v>
      </c>
      <c r="B54" s="78">
        <v>8</v>
      </c>
      <c r="C54" s="40" t="s">
        <v>157</v>
      </c>
      <c r="D54" s="79">
        <f>SUM(D51:D53)</f>
        <v>1845.53</v>
      </c>
      <c r="E54" s="79">
        <f>SUM(E51:E53)</f>
        <v>403.5</v>
      </c>
      <c r="F54" s="79"/>
      <c r="G54" s="79"/>
      <c r="H54" s="79"/>
    </row>
    <row r="55" spans="1:8" ht="12.75">
      <c r="A55" s="23" t="s">
        <v>158</v>
      </c>
      <c r="B55" s="23">
        <v>5139</v>
      </c>
      <c r="C55" s="22" t="s">
        <v>159</v>
      </c>
      <c r="D55" s="79"/>
      <c r="E55" s="79"/>
      <c r="F55" s="79"/>
      <c r="G55" s="79"/>
      <c r="H55" s="28">
        <v>50</v>
      </c>
    </row>
    <row r="56" spans="1:8" ht="12.75">
      <c r="A56" s="23" t="s">
        <v>158</v>
      </c>
      <c r="B56" s="23">
        <v>5169</v>
      </c>
      <c r="C56" s="22" t="s">
        <v>118</v>
      </c>
      <c r="D56" s="28">
        <v>2.85</v>
      </c>
      <c r="E56" s="79"/>
      <c r="F56" s="79"/>
      <c r="G56" s="79"/>
      <c r="H56" s="28">
        <v>23.3</v>
      </c>
    </row>
    <row r="57" spans="1:8" ht="12.75">
      <c r="A57" s="23" t="s">
        <v>158</v>
      </c>
      <c r="B57" s="23">
        <v>5171</v>
      </c>
      <c r="C57" s="22" t="s">
        <v>160</v>
      </c>
      <c r="D57" s="28"/>
      <c r="E57" s="79"/>
      <c r="F57" s="79"/>
      <c r="G57" s="28">
        <v>-140</v>
      </c>
      <c r="H57" s="28"/>
    </row>
    <row r="58" spans="1:8" ht="12.75">
      <c r="A58" s="23" t="s">
        <v>158</v>
      </c>
      <c r="B58" s="23">
        <v>5172</v>
      </c>
      <c r="C58" s="22" t="s">
        <v>161</v>
      </c>
      <c r="D58" s="28"/>
      <c r="E58" s="79"/>
      <c r="F58" s="79"/>
      <c r="G58" s="28"/>
      <c r="H58" s="28">
        <v>34.7</v>
      </c>
    </row>
    <row r="59" spans="1:8" ht="12.75">
      <c r="A59" s="23" t="s">
        <v>158</v>
      </c>
      <c r="B59" s="23">
        <v>5321</v>
      </c>
      <c r="C59" s="22" t="s">
        <v>162</v>
      </c>
      <c r="D59" s="28">
        <v>206.14</v>
      </c>
      <c r="E59" s="81">
        <v>177</v>
      </c>
      <c r="F59" s="81"/>
      <c r="G59" s="81"/>
      <c r="H59" s="81"/>
    </row>
    <row r="60" spans="1:8" ht="12.75">
      <c r="A60" s="23" t="s">
        <v>158</v>
      </c>
      <c r="B60" s="23">
        <v>5331</v>
      </c>
      <c r="C60" s="22" t="s">
        <v>163</v>
      </c>
      <c r="D60" s="28">
        <v>500</v>
      </c>
      <c r="E60" s="81">
        <v>719</v>
      </c>
      <c r="F60" s="81"/>
      <c r="G60" s="81"/>
      <c r="H60" s="81"/>
    </row>
    <row r="61" spans="1:8" ht="12.75">
      <c r="A61" s="23" t="s">
        <v>158</v>
      </c>
      <c r="B61" s="23">
        <v>6121</v>
      </c>
      <c r="C61" s="22" t="s">
        <v>164</v>
      </c>
      <c r="D61" s="28">
        <v>0</v>
      </c>
      <c r="E61" s="81">
        <v>40</v>
      </c>
      <c r="F61" s="81"/>
      <c r="G61" s="81"/>
      <c r="H61" s="81"/>
    </row>
    <row r="62" spans="1:8" ht="12.75">
      <c r="A62" s="23" t="s">
        <v>158</v>
      </c>
      <c r="B62" s="23">
        <v>6122</v>
      </c>
      <c r="C62" s="22" t="s">
        <v>165</v>
      </c>
      <c r="D62" s="28"/>
      <c r="E62" s="81"/>
      <c r="F62" s="81"/>
      <c r="G62" s="81">
        <v>24.5</v>
      </c>
      <c r="H62" s="81"/>
    </row>
    <row r="63" spans="1:8" ht="12.75">
      <c r="A63" s="78" t="s">
        <v>158</v>
      </c>
      <c r="B63" s="78">
        <v>9</v>
      </c>
      <c r="C63" s="40" t="s">
        <v>166</v>
      </c>
      <c r="D63" s="79">
        <f>SUM(D56:D61)</f>
        <v>708.99</v>
      </c>
      <c r="E63" s="79">
        <f>SUM(E56:E61)</f>
        <v>936</v>
      </c>
      <c r="F63" s="79"/>
      <c r="G63" s="79"/>
      <c r="H63" s="79"/>
    </row>
    <row r="64" spans="1:8" ht="12.75">
      <c r="A64" s="23" t="s">
        <v>51</v>
      </c>
      <c r="B64" s="23">
        <v>5137</v>
      </c>
      <c r="C64" s="22" t="s">
        <v>167</v>
      </c>
      <c r="D64" s="28"/>
      <c r="E64" s="81"/>
      <c r="F64" s="81"/>
      <c r="G64" s="81"/>
      <c r="H64" s="81">
        <v>12.9</v>
      </c>
    </row>
    <row r="65" spans="1:8" ht="12.75">
      <c r="A65" s="23" t="s">
        <v>51</v>
      </c>
      <c r="B65" s="23">
        <v>5139</v>
      </c>
      <c r="C65" s="22" t="s">
        <v>167</v>
      </c>
      <c r="D65" s="28">
        <v>0</v>
      </c>
      <c r="E65" s="81"/>
      <c r="F65" s="81">
        <v>4.1</v>
      </c>
      <c r="G65" s="81">
        <v>15.9</v>
      </c>
      <c r="H65" s="81">
        <v>31.2</v>
      </c>
    </row>
    <row r="66" spans="1:8" ht="12.75">
      <c r="A66" s="23" t="s">
        <v>51</v>
      </c>
      <c r="B66" s="23">
        <v>5169</v>
      </c>
      <c r="C66" s="22" t="s">
        <v>168</v>
      </c>
      <c r="D66" s="28"/>
      <c r="E66" s="81"/>
      <c r="F66" s="81"/>
      <c r="G66" s="81"/>
      <c r="H66" s="81">
        <v>11.7</v>
      </c>
    </row>
    <row r="67" spans="1:8" ht="12.75">
      <c r="A67" s="23" t="s">
        <v>51</v>
      </c>
      <c r="B67" s="23">
        <v>5171</v>
      </c>
      <c r="C67" s="22" t="s">
        <v>169</v>
      </c>
      <c r="D67" s="28">
        <v>0</v>
      </c>
      <c r="E67" s="81">
        <v>140</v>
      </c>
      <c r="F67" s="81"/>
      <c r="G67" s="81">
        <v>120</v>
      </c>
      <c r="H67" s="81">
        <v>-44.5</v>
      </c>
    </row>
    <row r="68" spans="1:8" ht="12.75">
      <c r="A68" s="78" t="s">
        <v>51</v>
      </c>
      <c r="B68" s="78">
        <v>10</v>
      </c>
      <c r="C68" s="40" t="s">
        <v>170</v>
      </c>
      <c r="D68" s="79">
        <v>0</v>
      </c>
      <c r="E68" s="80">
        <v>140</v>
      </c>
      <c r="F68" s="80"/>
      <c r="G68" s="80"/>
      <c r="H68" s="80"/>
    </row>
    <row r="69" spans="1:8" ht="12.75">
      <c r="A69" s="23" t="s">
        <v>171</v>
      </c>
      <c r="B69" s="23">
        <v>5021</v>
      </c>
      <c r="C69" s="22" t="s">
        <v>172</v>
      </c>
      <c r="D69" s="28">
        <v>14.4</v>
      </c>
      <c r="E69" s="81">
        <v>14.4</v>
      </c>
      <c r="F69" s="81"/>
      <c r="G69" s="81"/>
      <c r="H69" s="81"/>
    </row>
    <row r="70" spans="1:8" ht="12.75">
      <c r="A70" s="23" t="s">
        <v>171</v>
      </c>
      <c r="B70" s="23">
        <v>5031</v>
      </c>
      <c r="C70" s="22" t="s">
        <v>173</v>
      </c>
      <c r="D70" s="28">
        <v>3.74</v>
      </c>
      <c r="E70" s="81">
        <v>3.7</v>
      </c>
      <c r="F70" s="81"/>
      <c r="G70" s="81"/>
      <c r="H70" s="81"/>
    </row>
    <row r="71" spans="1:8" ht="12.75">
      <c r="A71" s="23" t="s">
        <v>171</v>
      </c>
      <c r="B71" s="23">
        <v>5032</v>
      </c>
      <c r="C71" s="22" t="s">
        <v>174</v>
      </c>
      <c r="D71" s="28">
        <v>1.29</v>
      </c>
      <c r="E71" s="81">
        <v>1.3</v>
      </c>
      <c r="F71" s="81"/>
      <c r="G71" s="81"/>
      <c r="H71" s="81"/>
    </row>
    <row r="72" spans="1:8" ht="12.75">
      <c r="A72" s="23" t="s">
        <v>171</v>
      </c>
      <c r="B72" s="23">
        <v>5136</v>
      </c>
      <c r="C72" s="22" t="s">
        <v>175</v>
      </c>
      <c r="D72" s="28">
        <v>3.57</v>
      </c>
      <c r="E72" s="81">
        <v>3</v>
      </c>
      <c r="F72" s="81"/>
      <c r="G72" s="81"/>
      <c r="H72" s="81"/>
    </row>
    <row r="73" spans="1:8" ht="12.75">
      <c r="A73" s="23" t="s">
        <v>171</v>
      </c>
      <c r="B73" s="23">
        <v>5139</v>
      </c>
      <c r="C73" s="22" t="s">
        <v>176</v>
      </c>
      <c r="D73" s="28">
        <v>1.203</v>
      </c>
      <c r="E73" s="81">
        <v>1.6</v>
      </c>
      <c r="F73" s="81"/>
      <c r="G73" s="81"/>
      <c r="H73" s="81"/>
    </row>
    <row r="74" spans="1:8" ht="12.75">
      <c r="A74" s="78" t="s">
        <v>171</v>
      </c>
      <c r="B74" s="78">
        <v>11</v>
      </c>
      <c r="C74" s="40" t="s">
        <v>177</v>
      </c>
      <c r="D74" s="79">
        <f>SUM(D68:D73)</f>
        <v>24.203</v>
      </c>
      <c r="E74" s="79">
        <v>24</v>
      </c>
      <c r="F74" s="79"/>
      <c r="G74" s="79"/>
      <c r="H74" s="79"/>
    </row>
    <row r="75" spans="1:8" ht="12.75">
      <c r="A75" s="23" t="s">
        <v>178</v>
      </c>
      <c r="B75" s="23">
        <v>5021</v>
      </c>
      <c r="C75" s="22" t="s">
        <v>179</v>
      </c>
      <c r="D75" s="28">
        <v>4.32</v>
      </c>
      <c r="E75" s="81">
        <v>4.5</v>
      </c>
      <c r="F75" s="81"/>
      <c r="G75" s="81"/>
      <c r="H75" s="81"/>
    </row>
    <row r="76" spans="1:8" ht="12.75">
      <c r="A76" s="23" t="s">
        <v>178</v>
      </c>
      <c r="B76" s="23">
        <v>5139</v>
      </c>
      <c r="C76" s="22" t="s">
        <v>180</v>
      </c>
      <c r="D76" s="28">
        <v>0.22</v>
      </c>
      <c r="E76" s="81">
        <v>0.3</v>
      </c>
      <c r="F76" s="81"/>
      <c r="G76" s="81"/>
      <c r="H76" s="81"/>
    </row>
    <row r="77" spans="1:8" ht="12.75">
      <c r="A77" s="23" t="s">
        <v>178</v>
      </c>
      <c r="B77" s="23">
        <v>5169</v>
      </c>
      <c r="C77" s="22" t="s">
        <v>181</v>
      </c>
      <c r="D77" s="28">
        <v>0</v>
      </c>
      <c r="E77" s="81">
        <v>0.2</v>
      </c>
      <c r="F77" s="81"/>
      <c r="G77" s="81"/>
      <c r="H77" s="81"/>
    </row>
    <row r="78" spans="1:8" ht="12.75">
      <c r="A78" s="78" t="s">
        <v>178</v>
      </c>
      <c r="B78" s="78">
        <v>12</v>
      </c>
      <c r="C78" s="40" t="s">
        <v>182</v>
      </c>
      <c r="D78" s="79">
        <f>SUM(D75:D77)</f>
        <v>4.54</v>
      </c>
      <c r="E78" s="79">
        <f>SUM(E75:E77)</f>
        <v>5</v>
      </c>
      <c r="F78" s="79"/>
      <c r="G78" s="79"/>
      <c r="H78" s="79"/>
    </row>
    <row r="79" spans="1:8" ht="12.75">
      <c r="A79" s="23" t="s">
        <v>183</v>
      </c>
      <c r="B79" s="23">
        <v>5223</v>
      </c>
      <c r="C79" s="22" t="s">
        <v>184</v>
      </c>
      <c r="D79" s="28">
        <v>0</v>
      </c>
      <c r="E79" s="81">
        <v>60</v>
      </c>
      <c r="F79" s="81"/>
      <c r="G79" s="81"/>
      <c r="H79" s="81"/>
    </row>
    <row r="80" spans="1:8" ht="12.75">
      <c r="A80" s="78" t="s">
        <v>183</v>
      </c>
      <c r="B80" s="78">
        <v>13</v>
      </c>
      <c r="C80" s="40" t="s">
        <v>185</v>
      </c>
      <c r="D80" s="79">
        <v>0</v>
      </c>
      <c r="E80" s="80">
        <v>60</v>
      </c>
      <c r="F80" s="80"/>
      <c r="G80" s="80"/>
      <c r="H80" s="80"/>
    </row>
    <row r="81" spans="1:8" ht="12.75">
      <c r="A81" s="23" t="s">
        <v>53</v>
      </c>
      <c r="B81" s="23">
        <v>5169</v>
      </c>
      <c r="C81" s="22" t="s">
        <v>186</v>
      </c>
      <c r="D81" s="28">
        <v>0.54</v>
      </c>
      <c r="E81" s="81">
        <v>1</v>
      </c>
      <c r="F81" s="81"/>
      <c r="G81" s="81"/>
      <c r="H81" s="81"/>
    </row>
    <row r="82" spans="1:8" ht="12.75">
      <c r="A82" s="23" t="s">
        <v>53</v>
      </c>
      <c r="B82" s="23">
        <v>5171</v>
      </c>
      <c r="C82" s="22" t="s">
        <v>187</v>
      </c>
      <c r="D82" s="28">
        <v>6.85</v>
      </c>
      <c r="E82" s="81">
        <v>10</v>
      </c>
      <c r="F82" s="81"/>
      <c r="G82" s="81"/>
      <c r="H82" s="81"/>
    </row>
    <row r="83" spans="1:8" ht="12.75">
      <c r="A83" s="78" t="s">
        <v>53</v>
      </c>
      <c r="B83" s="78">
        <v>14</v>
      </c>
      <c r="C83" s="40" t="s">
        <v>188</v>
      </c>
      <c r="D83" s="79">
        <f>SUM(D81:D82)</f>
        <v>7.39</v>
      </c>
      <c r="E83" s="79">
        <f>SUM(E81:E82)</f>
        <v>11</v>
      </c>
      <c r="F83" s="79"/>
      <c r="G83" s="79"/>
      <c r="H83" s="79"/>
    </row>
    <row r="84" spans="1:8" ht="12.75">
      <c r="A84" s="23" t="s">
        <v>189</v>
      </c>
      <c r="B84" s="23">
        <v>5136</v>
      </c>
      <c r="C84" s="22" t="s">
        <v>190</v>
      </c>
      <c r="D84" s="28">
        <v>36.66</v>
      </c>
      <c r="E84" s="81">
        <v>36</v>
      </c>
      <c r="F84" s="81"/>
      <c r="G84" s="81"/>
      <c r="H84" s="81"/>
    </row>
    <row r="85" spans="1:8" ht="12.75">
      <c r="A85" s="78" t="s">
        <v>189</v>
      </c>
      <c r="B85" s="78">
        <v>15</v>
      </c>
      <c r="C85" s="40" t="s">
        <v>191</v>
      </c>
      <c r="D85" s="79">
        <f>SUM(D84)</f>
        <v>36.66</v>
      </c>
      <c r="E85" s="79">
        <f>SUM(E84)</f>
        <v>36</v>
      </c>
      <c r="F85" s="79"/>
      <c r="G85" s="79"/>
      <c r="H85" s="79"/>
    </row>
    <row r="86" spans="1:8" ht="12.75">
      <c r="A86" s="23" t="s">
        <v>76</v>
      </c>
      <c r="B86" s="23">
        <v>5021</v>
      </c>
      <c r="C86" s="22" t="s">
        <v>192</v>
      </c>
      <c r="D86" s="28">
        <v>11.63</v>
      </c>
      <c r="E86" s="81">
        <v>11</v>
      </c>
      <c r="F86" s="81"/>
      <c r="G86" s="81"/>
      <c r="H86" s="81"/>
    </row>
    <row r="87" spans="1:8" ht="12.75">
      <c r="A87" s="23" t="s">
        <v>76</v>
      </c>
      <c r="B87" s="23">
        <v>5031</v>
      </c>
      <c r="C87" s="22" t="s">
        <v>193</v>
      </c>
      <c r="D87" s="28">
        <v>3.09</v>
      </c>
      <c r="E87" s="81">
        <v>3</v>
      </c>
      <c r="F87" s="81"/>
      <c r="G87" s="81"/>
      <c r="H87" s="81"/>
    </row>
    <row r="88" spans="1:8" ht="12.75">
      <c r="A88" s="23" t="s">
        <v>76</v>
      </c>
      <c r="B88" s="23">
        <v>5032</v>
      </c>
      <c r="C88" s="22" t="s">
        <v>194</v>
      </c>
      <c r="D88" s="28">
        <v>1.07</v>
      </c>
      <c r="E88" s="81">
        <v>1</v>
      </c>
      <c r="F88" s="81"/>
      <c r="G88" s="81"/>
      <c r="H88" s="81"/>
    </row>
    <row r="89" spans="1:8" ht="12.75">
      <c r="A89" s="23" t="s">
        <v>76</v>
      </c>
      <c r="B89" s="23">
        <v>5138</v>
      </c>
      <c r="C89" s="22" t="s">
        <v>195</v>
      </c>
      <c r="D89" s="28">
        <v>14.95</v>
      </c>
      <c r="E89" s="81">
        <v>20</v>
      </c>
      <c r="F89" s="81"/>
      <c r="G89" s="81">
        <v>-4.9</v>
      </c>
      <c r="H89" s="81"/>
    </row>
    <row r="90" spans="1:8" ht="12.75">
      <c r="A90" s="23" t="s">
        <v>76</v>
      </c>
      <c r="B90" s="23">
        <v>5139</v>
      </c>
      <c r="C90" s="22" t="s">
        <v>196</v>
      </c>
      <c r="D90" s="28">
        <v>14.37</v>
      </c>
      <c r="E90" s="81">
        <v>15</v>
      </c>
      <c r="F90" s="81"/>
      <c r="G90" s="81"/>
      <c r="H90" s="81"/>
    </row>
    <row r="91" spans="1:8" ht="12.75">
      <c r="A91" s="23" t="s">
        <v>76</v>
      </c>
      <c r="B91" s="23">
        <v>5164</v>
      </c>
      <c r="C91" s="22" t="s">
        <v>130</v>
      </c>
      <c r="D91" s="28">
        <v>9.62</v>
      </c>
      <c r="E91" s="81"/>
      <c r="F91" s="81"/>
      <c r="G91" s="81"/>
      <c r="H91" s="81"/>
    </row>
    <row r="92" spans="1:8" ht="12.75">
      <c r="A92" s="23" t="s">
        <v>76</v>
      </c>
      <c r="B92" s="23">
        <v>5169</v>
      </c>
      <c r="C92" s="22" t="s">
        <v>197</v>
      </c>
      <c r="D92" s="28">
        <v>10</v>
      </c>
      <c r="E92" s="81">
        <v>12</v>
      </c>
      <c r="F92" s="81"/>
      <c r="G92" s="81"/>
      <c r="H92" s="81"/>
    </row>
    <row r="93" spans="1:8" ht="12.75">
      <c r="A93" s="23" t="s">
        <v>76</v>
      </c>
      <c r="B93" s="23">
        <v>5175</v>
      </c>
      <c r="C93" s="22" t="s">
        <v>198</v>
      </c>
      <c r="D93" s="28">
        <v>1.387</v>
      </c>
      <c r="E93" s="81">
        <v>1</v>
      </c>
      <c r="F93" s="81"/>
      <c r="G93" s="81"/>
      <c r="H93" s="81"/>
    </row>
    <row r="94" spans="1:8" ht="12.75">
      <c r="A94" s="23" t="s">
        <v>76</v>
      </c>
      <c r="B94" s="23">
        <v>5194</v>
      </c>
      <c r="C94" s="22" t="s">
        <v>199</v>
      </c>
      <c r="D94" s="28">
        <v>59.565</v>
      </c>
      <c r="E94" s="81">
        <v>60</v>
      </c>
      <c r="F94" s="81"/>
      <c r="G94" s="81"/>
      <c r="H94" s="81"/>
    </row>
    <row r="95" spans="1:8" ht="12.75">
      <c r="A95" s="23" t="s">
        <v>76</v>
      </c>
      <c r="B95" s="23">
        <v>5492</v>
      </c>
      <c r="C95" s="22" t="s">
        <v>200</v>
      </c>
      <c r="D95" s="28">
        <v>23</v>
      </c>
      <c r="E95" s="81">
        <v>20</v>
      </c>
      <c r="F95" s="81"/>
      <c r="G95" s="81"/>
      <c r="H95" s="81"/>
    </row>
    <row r="96" spans="1:8" ht="12.75">
      <c r="A96" s="78" t="s">
        <v>76</v>
      </c>
      <c r="B96" s="78">
        <v>16</v>
      </c>
      <c r="C96" s="40" t="s">
        <v>201</v>
      </c>
      <c r="D96" s="79">
        <f>SUM(D86:D95)</f>
        <v>148.682</v>
      </c>
      <c r="E96" s="79">
        <f>SUM(E86:E95)</f>
        <v>143</v>
      </c>
      <c r="F96" s="79"/>
      <c r="G96" s="79"/>
      <c r="H96" s="79"/>
    </row>
    <row r="97" spans="1:8" ht="12.75">
      <c r="A97" s="23" t="s">
        <v>202</v>
      </c>
      <c r="B97" s="23">
        <v>5229</v>
      </c>
      <c r="C97" s="22" t="s">
        <v>203</v>
      </c>
      <c r="D97" s="28">
        <v>37</v>
      </c>
      <c r="E97" s="81">
        <v>100</v>
      </c>
      <c r="F97" s="81"/>
      <c r="G97" s="81"/>
      <c r="H97" s="81"/>
    </row>
    <row r="98" spans="1:8" ht="12.75">
      <c r="A98" s="78" t="s">
        <v>202</v>
      </c>
      <c r="B98" s="78">
        <v>17</v>
      </c>
      <c r="C98" s="40" t="s">
        <v>204</v>
      </c>
      <c r="D98" s="79">
        <v>37</v>
      </c>
      <c r="E98" s="80">
        <v>100</v>
      </c>
      <c r="F98" s="80"/>
      <c r="G98" s="80"/>
      <c r="H98" s="80"/>
    </row>
    <row r="99" spans="1:8" ht="12.75">
      <c r="A99" s="23">
        <v>3421</v>
      </c>
      <c r="B99" s="23">
        <v>5139</v>
      </c>
      <c r="C99" s="22" t="s">
        <v>122</v>
      </c>
      <c r="D99" s="28">
        <v>9.58</v>
      </c>
      <c r="E99" s="80"/>
      <c r="F99" s="80"/>
      <c r="G99" s="80"/>
      <c r="H99" s="80"/>
    </row>
    <row r="100" spans="1:8" ht="12.75">
      <c r="A100" s="23">
        <v>3421</v>
      </c>
      <c r="B100" s="23">
        <v>5169</v>
      </c>
      <c r="C100" s="22" t="s">
        <v>118</v>
      </c>
      <c r="D100" s="28">
        <v>1.66</v>
      </c>
      <c r="E100" s="80"/>
      <c r="F100" s="80">
        <v>0.35</v>
      </c>
      <c r="G100" s="80"/>
      <c r="H100" s="80"/>
    </row>
    <row r="101" spans="1:8" ht="12.75">
      <c r="A101" s="23">
        <v>3421</v>
      </c>
      <c r="B101" s="23">
        <v>5171</v>
      </c>
      <c r="C101" s="22" t="s">
        <v>145</v>
      </c>
      <c r="D101" s="28">
        <v>20.26</v>
      </c>
      <c r="E101" s="80"/>
      <c r="F101" s="80"/>
      <c r="G101" s="80"/>
      <c r="H101" s="80"/>
    </row>
    <row r="102" spans="1:8" ht="12.75">
      <c r="A102" s="78">
        <v>3421</v>
      </c>
      <c r="B102" s="78">
        <v>18</v>
      </c>
      <c r="C102" s="40" t="s">
        <v>205</v>
      </c>
      <c r="D102" s="79">
        <f>SUM(D99:D101)</f>
        <v>31.5</v>
      </c>
      <c r="E102" s="80"/>
      <c r="F102" s="80"/>
      <c r="G102" s="80"/>
      <c r="H102" s="80"/>
    </row>
    <row r="103" spans="1:8" ht="12.75">
      <c r="A103" s="23">
        <v>3511</v>
      </c>
      <c r="B103" s="23">
        <v>5139</v>
      </c>
      <c r="C103" s="22" t="s">
        <v>122</v>
      </c>
      <c r="D103" s="28">
        <v>0.15</v>
      </c>
      <c r="E103" s="80"/>
      <c r="F103" s="80"/>
      <c r="G103" s="80"/>
      <c r="H103" s="80"/>
    </row>
    <row r="104" spans="1:8" ht="12.75">
      <c r="A104" s="23">
        <v>3511</v>
      </c>
      <c r="B104" s="23">
        <v>5171</v>
      </c>
      <c r="C104" s="22" t="s">
        <v>145</v>
      </c>
      <c r="D104" s="28">
        <v>10.58</v>
      </c>
      <c r="E104" s="80"/>
      <c r="F104" s="80"/>
      <c r="G104" s="80"/>
      <c r="H104" s="80"/>
    </row>
    <row r="105" spans="1:8" ht="12.75">
      <c r="A105" s="78">
        <v>3511</v>
      </c>
      <c r="B105" s="78">
        <v>19</v>
      </c>
      <c r="C105" s="40" t="s">
        <v>206</v>
      </c>
      <c r="D105" s="79">
        <f>SUM(D103:D104)</f>
        <v>10.73</v>
      </c>
      <c r="E105" s="80"/>
      <c r="F105" s="80"/>
      <c r="G105" s="80"/>
      <c r="H105" s="80"/>
    </row>
    <row r="106" spans="1:8" ht="12.75">
      <c r="A106" s="23" t="s">
        <v>207</v>
      </c>
      <c r="B106" s="23">
        <v>5139</v>
      </c>
      <c r="C106" s="22" t="s">
        <v>208</v>
      </c>
      <c r="D106" s="28">
        <v>70.62</v>
      </c>
      <c r="E106" s="81">
        <v>15</v>
      </c>
      <c r="F106" s="81"/>
      <c r="G106" s="81"/>
      <c r="H106" s="81"/>
    </row>
    <row r="107" spans="1:8" ht="12.75">
      <c r="A107" s="23" t="s">
        <v>207</v>
      </c>
      <c r="B107" s="23">
        <v>5154</v>
      </c>
      <c r="C107" s="22" t="s">
        <v>209</v>
      </c>
      <c r="D107" s="28">
        <v>253.92</v>
      </c>
      <c r="E107" s="81">
        <v>267</v>
      </c>
      <c r="F107" s="81"/>
      <c r="G107" s="81"/>
      <c r="H107" s="81"/>
    </row>
    <row r="108" spans="1:8" ht="12.75">
      <c r="A108" s="23" t="s">
        <v>207</v>
      </c>
      <c r="B108" s="23">
        <v>5169</v>
      </c>
      <c r="C108" s="22" t="s">
        <v>210</v>
      </c>
      <c r="D108" s="28">
        <v>2.38</v>
      </c>
      <c r="E108" s="81">
        <v>3</v>
      </c>
      <c r="F108" s="81"/>
      <c r="G108" s="81"/>
      <c r="H108" s="81"/>
    </row>
    <row r="109" spans="1:8" ht="12.75">
      <c r="A109" s="23" t="s">
        <v>207</v>
      </c>
      <c r="B109" s="23">
        <v>5171</v>
      </c>
      <c r="C109" s="22" t="s">
        <v>211</v>
      </c>
      <c r="D109" s="28">
        <v>37.64</v>
      </c>
      <c r="E109" s="81">
        <v>40</v>
      </c>
      <c r="F109" s="81"/>
      <c r="G109" s="81"/>
      <c r="H109" s="81"/>
    </row>
    <row r="110" spans="1:8" ht="12.75">
      <c r="A110" s="78" t="s">
        <v>207</v>
      </c>
      <c r="B110" s="78">
        <v>20</v>
      </c>
      <c r="C110" s="40" t="s">
        <v>212</v>
      </c>
      <c r="D110" s="79">
        <f>SUM(D106:D109)</f>
        <v>364.55999999999995</v>
      </c>
      <c r="E110" s="79">
        <f>SUM(E106:E109)</f>
        <v>325</v>
      </c>
      <c r="F110" s="79"/>
      <c r="G110" s="79"/>
      <c r="H110" s="79"/>
    </row>
    <row r="111" spans="1:8" ht="12.75">
      <c r="A111" s="23" t="s">
        <v>59</v>
      </c>
      <c r="B111" s="23">
        <v>5021</v>
      </c>
      <c r="C111" s="22" t="s">
        <v>213</v>
      </c>
      <c r="D111" s="28">
        <v>51.8</v>
      </c>
      <c r="E111" s="81">
        <v>52</v>
      </c>
      <c r="F111" s="81"/>
      <c r="G111" s="81"/>
      <c r="H111" s="81"/>
    </row>
    <row r="112" spans="1:8" ht="12.75">
      <c r="A112" s="23" t="s">
        <v>59</v>
      </c>
      <c r="B112" s="23">
        <v>5031</v>
      </c>
      <c r="C112" s="22" t="s">
        <v>214</v>
      </c>
      <c r="D112" s="28">
        <v>13.47</v>
      </c>
      <c r="E112" s="81">
        <v>13.4</v>
      </c>
      <c r="F112" s="81"/>
      <c r="G112" s="81"/>
      <c r="H112" s="81"/>
    </row>
    <row r="113" spans="1:8" ht="12.75">
      <c r="A113" s="23" t="s">
        <v>59</v>
      </c>
      <c r="B113" s="23">
        <v>5032</v>
      </c>
      <c r="C113" s="22" t="s">
        <v>215</v>
      </c>
      <c r="D113" s="28">
        <v>4.66</v>
      </c>
      <c r="E113" s="81">
        <v>4.6</v>
      </c>
      <c r="F113" s="81"/>
      <c r="G113" s="81"/>
      <c r="H113" s="81"/>
    </row>
    <row r="114" spans="1:8" ht="12.75">
      <c r="A114" s="23" t="s">
        <v>59</v>
      </c>
      <c r="B114" s="23">
        <v>5139</v>
      </c>
      <c r="C114" s="22" t="s">
        <v>216</v>
      </c>
      <c r="D114" s="28">
        <v>0.27</v>
      </c>
      <c r="E114" s="81">
        <v>1</v>
      </c>
      <c r="F114" s="81"/>
      <c r="G114" s="81"/>
      <c r="H114" s="81"/>
    </row>
    <row r="115" spans="1:8" ht="12.75">
      <c r="A115" s="23" t="s">
        <v>59</v>
      </c>
      <c r="B115" s="23">
        <v>5171</v>
      </c>
      <c r="C115" s="22" t="s">
        <v>217</v>
      </c>
      <c r="D115" s="28">
        <v>9.58</v>
      </c>
      <c r="E115" s="81">
        <v>5</v>
      </c>
      <c r="F115" s="81"/>
      <c r="G115" s="81"/>
      <c r="H115" s="81"/>
    </row>
    <row r="116" spans="1:8" ht="12.75">
      <c r="A116" s="23" t="s">
        <v>59</v>
      </c>
      <c r="B116" s="23">
        <v>6121</v>
      </c>
      <c r="C116" s="22" t="s">
        <v>218</v>
      </c>
      <c r="D116" s="28">
        <v>0</v>
      </c>
      <c r="E116" s="81">
        <v>10</v>
      </c>
      <c r="F116" s="81"/>
      <c r="G116" s="81"/>
      <c r="H116" s="81"/>
    </row>
    <row r="117" spans="1:8" ht="12.75">
      <c r="A117" s="78" t="s">
        <v>59</v>
      </c>
      <c r="B117" s="78">
        <v>21</v>
      </c>
      <c r="C117" s="40" t="s">
        <v>219</v>
      </c>
      <c r="D117" s="79">
        <f>SUM(D111:D116)</f>
        <v>79.77999999999999</v>
      </c>
      <c r="E117" s="79">
        <f>SUM(E111:E116)</f>
        <v>86</v>
      </c>
      <c r="F117" s="79"/>
      <c r="G117" s="79"/>
      <c r="H117" s="79"/>
    </row>
    <row r="118" spans="1:8" ht="12.75">
      <c r="A118" s="23" t="s">
        <v>220</v>
      </c>
      <c r="B118" s="23">
        <v>6121</v>
      </c>
      <c r="C118" s="22" t="s">
        <v>221</v>
      </c>
      <c r="D118" s="28">
        <v>47.14</v>
      </c>
      <c r="E118" s="81">
        <v>50</v>
      </c>
      <c r="F118" s="81"/>
      <c r="G118" s="81"/>
      <c r="H118" s="81"/>
    </row>
    <row r="119" spans="1:8" ht="12.75">
      <c r="A119" s="78" t="s">
        <v>220</v>
      </c>
      <c r="B119" s="78">
        <v>22</v>
      </c>
      <c r="C119" s="40" t="s">
        <v>222</v>
      </c>
      <c r="D119" s="79">
        <f>SUM(D118)</f>
        <v>47.14</v>
      </c>
      <c r="E119" s="79">
        <f>SUM(E118)</f>
        <v>50</v>
      </c>
      <c r="F119" s="79"/>
      <c r="G119" s="79"/>
      <c r="H119" s="79"/>
    </row>
    <row r="120" spans="1:8" ht="12.75">
      <c r="A120" s="23" t="s">
        <v>223</v>
      </c>
      <c r="B120" s="23">
        <v>5169</v>
      </c>
      <c r="C120" s="22" t="s">
        <v>224</v>
      </c>
      <c r="D120" s="79"/>
      <c r="E120" s="79"/>
      <c r="F120" s="28">
        <v>26.2</v>
      </c>
      <c r="G120" s="79"/>
      <c r="H120" s="28">
        <v>2.4</v>
      </c>
    </row>
    <row r="121" spans="1:8" ht="12.75">
      <c r="A121" s="78" t="s">
        <v>223</v>
      </c>
      <c r="B121" s="78">
        <v>23</v>
      </c>
      <c r="C121" s="40" t="s">
        <v>224</v>
      </c>
      <c r="D121" s="79"/>
      <c r="E121" s="79"/>
      <c r="F121" s="79"/>
      <c r="G121" s="79"/>
      <c r="H121" s="28"/>
    </row>
    <row r="122" spans="1:8" ht="12.75">
      <c r="A122" s="23" t="s">
        <v>225</v>
      </c>
      <c r="B122" s="23">
        <v>5169</v>
      </c>
      <c r="C122" s="22" t="s">
        <v>226</v>
      </c>
      <c r="D122" s="28">
        <v>64.26</v>
      </c>
      <c r="E122" s="81">
        <v>900</v>
      </c>
      <c r="F122" s="81"/>
      <c r="G122" s="81"/>
      <c r="H122" s="81"/>
    </row>
    <row r="123" spans="1:8" ht="12.75">
      <c r="A123" s="78" t="s">
        <v>225</v>
      </c>
      <c r="B123" s="78">
        <v>24</v>
      </c>
      <c r="C123" s="40" t="s">
        <v>227</v>
      </c>
      <c r="D123" s="79">
        <f>SUM(D122)</f>
        <v>64.26</v>
      </c>
      <c r="E123" s="79">
        <f>SUM(E122)</f>
        <v>900</v>
      </c>
      <c r="F123" s="79"/>
      <c r="G123" s="79"/>
      <c r="H123" s="79"/>
    </row>
    <row r="124" spans="1:8" ht="12.75">
      <c r="A124" s="23" t="s">
        <v>61</v>
      </c>
      <c r="B124" s="23">
        <v>5139</v>
      </c>
      <c r="C124" s="22" t="s">
        <v>228</v>
      </c>
      <c r="D124" s="28">
        <v>21.04</v>
      </c>
      <c r="E124" s="81">
        <v>21</v>
      </c>
      <c r="F124" s="81"/>
      <c r="G124" s="81">
        <v>12</v>
      </c>
      <c r="H124" s="81">
        <v>6.3</v>
      </c>
    </row>
    <row r="125" spans="1:8" ht="12.75">
      <c r="A125" s="23" t="s">
        <v>61</v>
      </c>
      <c r="B125" s="23">
        <v>5156</v>
      </c>
      <c r="C125" s="22" t="s">
        <v>229</v>
      </c>
      <c r="D125" s="28">
        <v>25.54</v>
      </c>
      <c r="E125" s="81">
        <v>26</v>
      </c>
      <c r="F125" s="81"/>
      <c r="G125" s="81"/>
      <c r="H125" s="81"/>
    </row>
    <row r="126" spans="1:8" ht="12.75">
      <c r="A126" s="23" t="s">
        <v>61</v>
      </c>
      <c r="B126" s="23">
        <v>5163</v>
      </c>
      <c r="C126" s="22" t="s">
        <v>230</v>
      </c>
      <c r="D126" s="28">
        <v>8.27</v>
      </c>
      <c r="E126" s="81">
        <v>8</v>
      </c>
      <c r="F126" s="81"/>
      <c r="G126" s="81"/>
      <c r="H126" s="81"/>
    </row>
    <row r="127" spans="1:8" ht="12.75">
      <c r="A127" s="23" t="s">
        <v>61</v>
      </c>
      <c r="B127" s="23">
        <v>5169</v>
      </c>
      <c r="C127" s="22" t="s">
        <v>231</v>
      </c>
      <c r="D127" s="28">
        <v>11.58</v>
      </c>
      <c r="E127" s="81">
        <v>12</v>
      </c>
      <c r="F127" s="81"/>
      <c r="G127" s="81"/>
      <c r="H127" s="81"/>
    </row>
    <row r="128" spans="1:8" ht="12.75">
      <c r="A128" s="23" t="s">
        <v>61</v>
      </c>
      <c r="B128" s="23">
        <v>5171</v>
      </c>
      <c r="C128" s="22" t="s">
        <v>232</v>
      </c>
      <c r="D128" s="28">
        <v>33.56</v>
      </c>
      <c r="E128" s="81">
        <v>34</v>
      </c>
      <c r="F128" s="81"/>
      <c r="G128" s="81">
        <v>6</v>
      </c>
      <c r="H128" s="81">
        <v>4</v>
      </c>
    </row>
    <row r="129" spans="1:8" ht="12.75">
      <c r="A129" s="23" t="s">
        <v>61</v>
      </c>
      <c r="B129" s="23">
        <v>6122</v>
      </c>
      <c r="C129" s="22" t="s">
        <v>233</v>
      </c>
      <c r="D129" s="28">
        <v>0</v>
      </c>
      <c r="E129" s="81">
        <v>160</v>
      </c>
      <c r="F129" s="81"/>
      <c r="G129" s="81">
        <v>-160</v>
      </c>
      <c r="H129" s="81"/>
    </row>
    <row r="130" spans="1:8" ht="12.75">
      <c r="A130" s="78" t="s">
        <v>61</v>
      </c>
      <c r="B130" s="78">
        <v>25</v>
      </c>
      <c r="C130" s="40" t="s">
        <v>234</v>
      </c>
      <c r="D130" s="79">
        <f>SUM(D124:D129)</f>
        <v>99.99</v>
      </c>
      <c r="E130" s="79">
        <f>SUM(E124:E129)</f>
        <v>261</v>
      </c>
      <c r="F130" s="79"/>
      <c r="G130" s="79"/>
      <c r="H130" s="79"/>
    </row>
    <row r="131" spans="1:8" ht="12.75">
      <c r="A131" s="23" t="s">
        <v>63</v>
      </c>
      <c r="B131" s="23">
        <v>5137</v>
      </c>
      <c r="C131" s="22" t="s">
        <v>235</v>
      </c>
      <c r="D131" s="28">
        <v>9.31</v>
      </c>
      <c r="E131" s="81">
        <v>10</v>
      </c>
      <c r="F131" s="81"/>
      <c r="G131" s="81"/>
      <c r="H131" s="81"/>
    </row>
    <row r="132" spans="1:8" ht="12.75">
      <c r="A132" s="23" t="s">
        <v>63</v>
      </c>
      <c r="B132" s="23">
        <v>5138</v>
      </c>
      <c r="C132" s="22" t="s">
        <v>236</v>
      </c>
      <c r="D132" s="28">
        <v>22.13</v>
      </c>
      <c r="E132" s="81">
        <v>20</v>
      </c>
      <c r="F132" s="81"/>
      <c r="G132" s="81"/>
      <c r="H132" s="81"/>
    </row>
    <row r="133" spans="1:8" ht="12.75">
      <c r="A133" s="23" t="s">
        <v>63</v>
      </c>
      <c r="B133" s="23">
        <v>5139</v>
      </c>
      <c r="C133" s="22" t="s">
        <v>237</v>
      </c>
      <c r="D133" s="28">
        <v>5.88</v>
      </c>
      <c r="E133" s="81">
        <v>20</v>
      </c>
      <c r="F133" s="81"/>
      <c r="G133" s="81"/>
      <c r="H133" s="81"/>
    </row>
    <row r="134" spans="1:8" ht="12.75">
      <c r="A134" s="23" t="s">
        <v>63</v>
      </c>
      <c r="B134" s="23">
        <v>5156</v>
      </c>
      <c r="C134" s="22" t="s">
        <v>238</v>
      </c>
      <c r="D134" s="28">
        <v>55.6</v>
      </c>
      <c r="E134" s="81">
        <v>56</v>
      </c>
      <c r="F134" s="81"/>
      <c r="G134" s="81"/>
      <c r="H134" s="81"/>
    </row>
    <row r="135" spans="1:8" ht="12.75">
      <c r="A135" s="23" t="s">
        <v>63</v>
      </c>
      <c r="B135" s="23">
        <v>5163</v>
      </c>
      <c r="C135" s="22" t="s">
        <v>239</v>
      </c>
      <c r="D135" s="28">
        <v>29.57</v>
      </c>
      <c r="E135" s="81">
        <v>30</v>
      </c>
      <c r="F135" s="81"/>
      <c r="G135" s="81"/>
      <c r="H135" s="81"/>
    </row>
    <row r="136" spans="1:8" ht="12.75">
      <c r="A136" s="23" t="s">
        <v>63</v>
      </c>
      <c r="B136" s="23">
        <v>5169</v>
      </c>
      <c r="C136" s="22" t="s">
        <v>240</v>
      </c>
      <c r="D136" s="28">
        <v>1264.84</v>
      </c>
      <c r="E136" s="81">
        <v>1265</v>
      </c>
      <c r="F136" s="81"/>
      <c r="G136" s="81"/>
      <c r="H136" s="81"/>
    </row>
    <row r="137" spans="1:8" ht="12.75">
      <c r="A137" s="23" t="s">
        <v>63</v>
      </c>
      <c r="B137" s="23">
        <v>5171</v>
      </c>
      <c r="C137" s="22" t="s">
        <v>241</v>
      </c>
      <c r="D137" s="28">
        <v>37.3</v>
      </c>
      <c r="E137" s="81">
        <v>40</v>
      </c>
      <c r="F137" s="81"/>
      <c r="G137" s="81"/>
      <c r="H137" s="81"/>
    </row>
    <row r="138" spans="1:8" ht="12.75">
      <c r="A138" s="78" t="s">
        <v>63</v>
      </c>
      <c r="B138" s="78">
        <v>26</v>
      </c>
      <c r="C138" s="40" t="s">
        <v>242</v>
      </c>
      <c r="D138" s="79">
        <f>SUM(D131:D137)</f>
        <v>1424.6299999999999</v>
      </c>
      <c r="E138" s="80">
        <v>1441</v>
      </c>
      <c r="F138" s="80"/>
      <c r="G138" s="80"/>
      <c r="H138" s="80"/>
    </row>
    <row r="139" spans="1:8" ht="12.75">
      <c r="A139" s="23" t="s">
        <v>243</v>
      </c>
      <c r="B139" s="23">
        <v>5011</v>
      </c>
      <c r="C139" s="22" t="s">
        <v>244</v>
      </c>
      <c r="D139" s="28">
        <v>25.43</v>
      </c>
      <c r="E139" s="81">
        <v>97</v>
      </c>
      <c r="F139" s="81"/>
      <c r="G139" s="81"/>
      <c r="H139" s="81">
        <v>-97</v>
      </c>
    </row>
    <row r="140" spans="1:8" ht="12.75">
      <c r="A140" s="23" t="s">
        <v>243</v>
      </c>
      <c r="B140" s="23">
        <v>5031</v>
      </c>
      <c r="C140" s="22" t="s">
        <v>245</v>
      </c>
      <c r="D140" s="28">
        <v>3.86</v>
      </c>
      <c r="E140" s="81">
        <v>15</v>
      </c>
      <c r="F140" s="81"/>
      <c r="G140" s="81"/>
      <c r="H140" s="81">
        <v>-15</v>
      </c>
    </row>
    <row r="141" spans="1:8" ht="12.75">
      <c r="A141" s="23" t="s">
        <v>243</v>
      </c>
      <c r="B141" s="23">
        <v>5032</v>
      </c>
      <c r="C141" s="22" t="s">
        <v>246</v>
      </c>
      <c r="D141" s="28">
        <v>1.95</v>
      </c>
      <c r="E141" s="81">
        <v>8</v>
      </c>
      <c r="F141" s="81"/>
      <c r="G141" s="81"/>
      <c r="H141" s="81">
        <v>-8</v>
      </c>
    </row>
    <row r="142" spans="1:8" ht="12.75">
      <c r="A142" s="23" t="s">
        <v>243</v>
      </c>
      <c r="B142" s="23">
        <v>5139</v>
      </c>
      <c r="C142" s="22" t="s">
        <v>122</v>
      </c>
      <c r="D142" s="28">
        <v>5.98</v>
      </c>
      <c r="E142" s="81"/>
      <c r="F142" s="81">
        <v>55.2</v>
      </c>
      <c r="G142" s="81">
        <v>10</v>
      </c>
      <c r="H142" s="81"/>
    </row>
    <row r="143" spans="1:8" ht="12.75">
      <c r="A143" s="23" t="s">
        <v>243</v>
      </c>
      <c r="B143" s="23">
        <v>5156</v>
      </c>
      <c r="C143" s="22" t="s">
        <v>247</v>
      </c>
      <c r="D143" s="28"/>
      <c r="E143" s="81"/>
      <c r="F143" s="81"/>
      <c r="G143" s="81">
        <v>10</v>
      </c>
      <c r="H143" s="81"/>
    </row>
    <row r="144" spans="1:8" ht="12.75">
      <c r="A144" s="23" t="s">
        <v>243</v>
      </c>
      <c r="B144" s="23">
        <v>5169</v>
      </c>
      <c r="C144" s="22" t="s">
        <v>248</v>
      </c>
      <c r="D144" s="28">
        <v>139.68</v>
      </c>
      <c r="E144" s="81">
        <v>60</v>
      </c>
      <c r="F144" s="81">
        <v>-40</v>
      </c>
      <c r="G144" s="81">
        <v>20</v>
      </c>
      <c r="H144" s="81"/>
    </row>
    <row r="145" spans="1:8" ht="12.75">
      <c r="A145" s="23" t="s">
        <v>243</v>
      </c>
      <c r="B145" s="23">
        <v>6122</v>
      </c>
      <c r="C145" s="22" t="s">
        <v>249</v>
      </c>
      <c r="D145" s="28"/>
      <c r="E145" s="81"/>
      <c r="F145" s="81"/>
      <c r="G145" s="81">
        <v>191.7</v>
      </c>
      <c r="H145" s="81"/>
    </row>
    <row r="146" spans="1:8" ht="12.75">
      <c r="A146" s="78" t="s">
        <v>243</v>
      </c>
      <c r="B146" s="78">
        <v>27</v>
      </c>
      <c r="C146" s="40" t="s">
        <v>250</v>
      </c>
      <c r="D146" s="79">
        <f>SUM(D139:D144)</f>
        <v>176.9</v>
      </c>
      <c r="E146" s="80">
        <v>180</v>
      </c>
      <c r="F146" s="80"/>
      <c r="G146" s="80"/>
      <c r="H146" s="80"/>
    </row>
    <row r="147" spans="1:8" ht="12.75">
      <c r="A147" s="23" t="s">
        <v>65</v>
      </c>
      <c r="B147" s="23">
        <v>5137</v>
      </c>
      <c r="C147" s="22" t="s">
        <v>251</v>
      </c>
      <c r="D147" s="28">
        <v>69.9</v>
      </c>
      <c r="E147" s="80"/>
      <c r="F147" s="80"/>
      <c r="G147" s="80"/>
      <c r="H147" s="80"/>
    </row>
    <row r="148" spans="1:8" ht="12.75">
      <c r="A148" s="23" t="s">
        <v>65</v>
      </c>
      <c r="B148" s="23">
        <v>5139</v>
      </c>
      <c r="C148" s="22" t="s">
        <v>252</v>
      </c>
      <c r="D148" s="28">
        <v>3.52</v>
      </c>
      <c r="E148" s="81">
        <v>4</v>
      </c>
      <c r="F148" s="81"/>
      <c r="G148" s="81"/>
      <c r="H148" s="81"/>
    </row>
    <row r="149" spans="1:8" ht="12.75">
      <c r="A149" s="23" t="s">
        <v>65</v>
      </c>
      <c r="B149" s="23">
        <v>5141</v>
      </c>
      <c r="C149" s="22" t="s">
        <v>253</v>
      </c>
      <c r="D149" s="28">
        <v>981.54</v>
      </c>
      <c r="E149" s="81">
        <v>934</v>
      </c>
      <c r="F149" s="81"/>
      <c r="G149" s="81"/>
      <c r="H149" s="81"/>
    </row>
    <row r="150" spans="1:8" ht="12.75">
      <c r="A150" s="23" t="s">
        <v>65</v>
      </c>
      <c r="B150" s="23">
        <v>5151</v>
      </c>
      <c r="C150" s="22" t="s">
        <v>254</v>
      </c>
      <c r="D150" s="28">
        <v>23.64</v>
      </c>
      <c r="E150" s="81">
        <v>24</v>
      </c>
      <c r="F150" s="81"/>
      <c r="G150" s="81"/>
      <c r="H150" s="81"/>
    </row>
    <row r="151" spans="1:8" ht="12.75">
      <c r="A151" s="23" t="s">
        <v>65</v>
      </c>
      <c r="B151" s="23">
        <v>5152</v>
      </c>
      <c r="C151" s="22" t="s">
        <v>255</v>
      </c>
      <c r="D151" s="28">
        <v>340.44</v>
      </c>
      <c r="E151" s="81">
        <v>350</v>
      </c>
      <c r="F151" s="81"/>
      <c r="G151" s="81"/>
      <c r="H151" s="81"/>
    </row>
    <row r="152" spans="1:8" ht="12.75">
      <c r="A152" s="23" t="s">
        <v>65</v>
      </c>
      <c r="B152" s="23">
        <v>5154</v>
      </c>
      <c r="C152" s="22" t="s">
        <v>256</v>
      </c>
      <c r="D152" s="28">
        <v>2.04</v>
      </c>
      <c r="E152" s="81">
        <v>2</v>
      </c>
      <c r="F152" s="81"/>
      <c r="G152" s="81"/>
      <c r="H152" s="81"/>
    </row>
    <row r="153" spans="1:8" ht="12.75">
      <c r="A153" s="23" t="s">
        <v>65</v>
      </c>
      <c r="B153" s="23">
        <v>5157</v>
      </c>
      <c r="C153" s="22" t="s">
        <v>257</v>
      </c>
      <c r="D153" s="28">
        <v>143.31</v>
      </c>
      <c r="E153" s="81">
        <v>150</v>
      </c>
      <c r="F153" s="81"/>
      <c r="G153" s="81"/>
      <c r="H153" s="81"/>
    </row>
    <row r="154" spans="1:8" ht="12.75">
      <c r="A154" s="23" t="s">
        <v>65</v>
      </c>
      <c r="B154" s="23">
        <v>5162</v>
      </c>
      <c r="C154" s="22" t="s">
        <v>258</v>
      </c>
      <c r="D154" s="28">
        <v>14.84</v>
      </c>
      <c r="E154" s="81">
        <v>15</v>
      </c>
      <c r="F154" s="81"/>
      <c r="G154" s="81"/>
      <c r="H154" s="81"/>
    </row>
    <row r="155" spans="1:8" ht="12.75">
      <c r="A155" s="23" t="s">
        <v>65</v>
      </c>
      <c r="B155" s="23">
        <v>5163</v>
      </c>
      <c r="C155" s="22" t="s">
        <v>259</v>
      </c>
      <c r="D155" s="28">
        <v>32.53</v>
      </c>
      <c r="E155" s="81">
        <v>33</v>
      </c>
      <c r="F155" s="81"/>
      <c r="G155" s="81"/>
      <c r="H155" s="81"/>
    </row>
    <row r="156" spans="1:8" ht="12.75">
      <c r="A156" s="23" t="s">
        <v>65</v>
      </c>
      <c r="B156" s="23">
        <v>5169</v>
      </c>
      <c r="C156" s="22" t="s">
        <v>260</v>
      </c>
      <c r="D156" s="28">
        <v>201.32</v>
      </c>
      <c r="E156" s="81">
        <v>205</v>
      </c>
      <c r="F156" s="81"/>
      <c r="G156" s="81"/>
      <c r="H156" s="81">
        <v>2</v>
      </c>
    </row>
    <row r="157" spans="1:8" ht="12.75">
      <c r="A157" s="23" t="s">
        <v>65</v>
      </c>
      <c r="B157" s="23">
        <v>5171</v>
      </c>
      <c r="C157" s="22" t="s">
        <v>261</v>
      </c>
      <c r="D157" s="28">
        <v>53.86</v>
      </c>
      <c r="E157" s="81">
        <v>50</v>
      </c>
      <c r="F157" s="81"/>
      <c r="G157" s="81"/>
      <c r="H157" s="81">
        <v>9</v>
      </c>
    </row>
    <row r="158" spans="1:8" ht="12.75">
      <c r="A158" s="23" t="s">
        <v>65</v>
      </c>
      <c r="B158" s="23">
        <v>5191</v>
      </c>
      <c r="C158" s="22" t="s">
        <v>262</v>
      </c>
      <c r="D158" s="28">
        <v>21.03</v>
      </c>
      <c r="E158" s="81"/>
      <c r="F158" s="81"/>
      <c r="G158" s="81"/>
      <c r="H158" s="81"/>
    </row>
    <row r="159" spans="1:8" ht="12.75">
      <c r="A159" s="23" t="s">
        <v>65</v>
      </c>
      <c r="B159" s="23">
        <v>6121</v>
      </c>
      <c r="C159" s="22" t="s">
        <v>263</v>
      </c>
      <c r="D159" s="28">
        <v>1420.4</v>
      </c>
      <c r="E159" s="81">
        <v>400</v>
      </c>
      <c r="F159" s="81"/>
      <c r="G159" s="81"/>
      <c r="H159" s="81"/>
    </row>
    <row r="160" spans="1:8" ht="12.75">
      <c r="A160" s="78" t="s">
        <v>65</v>
      </c>
      <c r="B160" s="78">
        <v>28</v>
      </c>
      <c r="C160" s="40" t="s">
        <v>264</v>
      </c>
      <c r="D160" s="79">
        <f>SUM(D147:D159)</f>
        <v>3308.37</v>
      </c>
      <c r="E160" s="79">
        <f>SUM(E147:E159)</f>
        <v>2167</v>
      </c>
      <c r="F160" s="79"/>
      <c r="G160" s="79"/>
      <c r="H160" s="79"/>
    </row>
    <row r="161" spans="1:8" ht="12.75">
      <c r="A161" s="23" t="s">
        <v>265</v>
      </c>
      <c r="B161" s="23">
        <v>5019</v>
      </c>
      <c r="C161" s="22" t="s">
        <v>266</v>
      </c>
      <c r="D161" s="28">
        <v>4.5</v>
      </c>
      <c r="E161" s="79"/>
      <c r="F161" s="79"/>
      <c r="G161" s="79"/>
      <c r="H161" s="79"/>
    </row>
    <row r="162" spans="1:8" ht="12.75">
      <c r="A162" s="23" t="s">
        <v>265</v>
      </c>
      <c r="B162" s="23">
        <v>5132</v>
      </c>
      <c r="C162" s="22" t="s">
        <v>267</v>
      </c>
      <c r="D162" s="28">
        <v>9.06</v>
      </c>
      <c r="E162" s="81">
        <v>67.2</v>
      </c>
      <c r="F162" s="81"/>
      <c r="G162" s="81"/>
      <c r="H162" s="81"/>
    </row>
    <row r="163" spans="1:8" ht="12.75">
      <c r="A163" s="23" t="s">
        <v>265</v>
      </c>
      <c r="B163" s="23">
        <v>5137</v>
      </c>
      <c r="C163" s="22" t="s">
        <v>268</v>
      </c>
      <c r="D163" s="28">
        <v>37.78</v>
      </c>
      <c r="E163" s="81">
        <v>5.9</v>
      </c>
      <c r="F163" s="81"/>
      <c r="G163" s="81"/>
      <c r="H163" s="81"/>
    </row>
    <row r="164" spans="1:8" ht="12.75">
      <c r="A164" s="23" t="s">
        <v>265</v>
      </c>
      <c r="B164" s="23">
        <v>5139</v>
      </c>
      <c r="C164" s="22" t="s">
        <v>269</v>
      </c>
      <c r="D164" s="28">
        <v>17.54</v>
      </c>
      <c r="E164" s="81">
        <v>5.5</v>
      </c>
      <c r="F164" s="81"/>
      <c r="G164" s="81"/>
      <c r="H164" s="81"/>
    </row>
    <row r="165" spans="1:8" ht="12.75">
      <c r="A165" s="23" t="s">
        <v>265</v>
      </c>
      <c r="B165" s="23">
        <v>5156</v>
      </c>
      <c r="C165" s="22" t="s">
        <v>270</v>
      </c>
      <c r="D165" s="28">
        <v>11.97</v>
      </c>
      <c r="E165" s="81">
        <v>19</v>
      </c>
      <c r="F165" s="81"/>
      <c r="G165" s="81"/>
      <c r="H165" s="81"/>
    </row>
    <row r="166" spans="1:8" ht="12.75">
      <c r="A166" s="23" t="s">
        <v>265</v>
      </c>
      <c r="B166" s="23">
        <v>5169</v>
      </c>
      <c r="C166" s="22" t="s">
        <v>271</v>
      </c>
      <c r="D166" s="28">
        <v>4.05</v>
      </c>
      <c r="E166" s="81">
        <v>10.2</v>
      </c>
      <c r="F166" s="81"/>
      <c r="G166" s="81"/>
      <c r="H166" s="81">
        <v>1.2</v>
      </c>
    </row>
    <row r="167" spans="1:8" ht="12.75">
      <c r="A167" s="23" t="s">
        <v>265</v>
      </c>
      <c r="B167" s="23">
        <v>5171</v>
      </c>
      <c r="C167" s="22" t="s">
        <v>145</v>
      </c>
      <c r="D167" s="28">
        <v>0.13</v>
      </c>
      <c r="E167" s="81"/>
      <c r="F167" s="81"/>
      <c r="G167" s="81">
        <v>1.5</v>
      </c>
      <c r="H167" s="81"/>
    </row>
    <row r="168" spans="1:8" ht="12.75">
      <c r="A168" s="23" t="s">
        <v>265</v>
      </c>
      <c r="B168" s="23">
        <v>5175</v>
      </c>
      <c r="C168" s="22" t="s">
        <v>272</v>
      </c>
      <c r="D168" s="28">
        <v>2.17</v>
      </c>
      <c r="E168" s="81"/>
      <c r="F168" s="81"/>
      <c r="G168" s="81"/>
      <c r="H168" s="81"/>
    </row>
    <row r="169" spans="1:8" ht="12.75">
      <c r="A169" s="78" t="s">
        <v>265</v>
      </c>
      <c r="B169" s="78">
        <v>29</v>
      </c>
      <c r="C169" s="40" t="s">
        <v>273</v>
      </c>
      <c r="D169" s="79">
        <f>SUM(D161:D168)</f>
        <v>87.19999999999999</v>
      </c>
      <c r="E169" s="79">
        <f>SUM(E161:E168)</f>
        <v>107.80000000000001</v>
      </c>
      <c r="F169" s="79"/>
      <c r="G169" s="79"/>
      <c r="H169" s="79"/>
    </row>
    <row r="170" spans="1:8" ht="12.75">
      <c r="A170" s="23" t="s">
        <v>274</v>
      </c>
      <c r="B170" s="23">
        <v>5023</v>
      </c>
      <c r="C170" s="22" t="s">
        <v>275</v>
      </c>
      <c r="D170" s="28">
        <v>1044.4</v>
      </c>
      <c r="E170" s="81">
        <v>1045</v>
      </c>
      <c r="F170" s="81"/>
      <c r="G170" s="81"/>
      <c r="H170" s="81"/>
    </row>
    <row r="171" spans="1:8" ht="12.75">
      <c r="A171" s="23" t="s">
        <v>274</v>
      </c>
      <c r="B171" s="23">
        <v>5031</v>
      </c>
      <c r="C171" s="22" t="s">
        <v>276</v>
      </c>
      <c r="D171" s="28">
        <v>117.83</v>
      </c>
      <c r="E171" s="81">
        <v>118</v>
      </c>
      <c r="F171" s="81"/>
      <c r="G171" s="81"/>
      <c r="H171" s="81"/>
    </row>
    <row r="172" spans="1:8" ht="12.75">
      <c r="A172" s="23" t="s">
        <v>274</v>
      </c>
      <c r="B172" s="23">
        <v>5032</v>
      </c>
      <c r="C172" s="22" t="s">
        <v>277</v>
      </c>
      <c r="D172" s="28">
        <v>40.78</v>
      </c>
      <c r="E172" s="81">
        <v>41</v>
      </c>
      <c r="F172" s="81"/>
      <c r="G172" s="81"/>
      <c r="H172" s="81"/>
    </row>
    <row r="173" spans="1:8" ht="12.75">
      <c r="A173" s="23" t="s">
        <v>274</v>
      </c>
      <c r="B173" s="23">
        <v>5167</v>
      </c>
      <c r="C173" s="22" t="s">
        <v>278</v>
      </c>
      <c r="D173" s="28">
        <v>0</v>
      </c>
      <c r="E173" s="81">
        <v>1</v>
      </c>
      <c r="F173" s="81"/>
      <c r="G173" s="81"/>
      <c r="H173" s="81"/>
    </row>
    <row r="174" spans="1:8" ht="12.75">
      <c r="A174" s="23" t="s">
        <v>274</v>
      </c>
      <c r="B174" s="23">
        <v>5173</v>
      </c>
      <c r="C174" s="22" t="s">
        <v>279</v>
      </c>
      <c r="D174" s="28">
        <v>8.27</v>
      </c>
      <c r="E174" s="81">
        <v>6</v>
      </c>
      <c r="F174" s="81"/>
      <c r="G174" s="81"/>
      <c r="H174" s="81"/>
    </row>
    <row r="175" spans="1:8" ht="12.75">
      <c r="A175" s="78" t="s">
        <v>274</v>
      </c>
      <c r="B175" s="78">
        <v>30</v>
      </c>
      <c r="C175" s="40" t="s">
        <v>280</v>
      </c>
      <c r="D175" s="79">
        <f>SUM(D170:D174)</f>
        <v>1211.28</v>
      </c>
      <c r="E175" s="79">
        <f>SUM(E170:E174)</f>
        <v>1211</v>
      </c>
      <c r="F175" s="79"/>
      <c r="G175" s="79"/>
      <c r="H175" s="79"/>
    </row>
    <row r="176" spans="1:8" ht="12.75">
      <c r="A176" s="23" t="s">
        <v>69</v>
      </c>
      <c r="B176" s="23">
        <v>5011</v>
      </c>
      <c r="C176" s="22" t="s">
        <v>281</v>
      </c>
      <c r="D176" s="27">
        <v>1313.4</v>
      </c>
      <c r="E176" s="77">
        <v>1250</v>
      </c>
      <c r="F176" s="77"/>
      <c r="G176" s="77">
        <v>120</v>
      </c>
      <c r="H176" s="77"/>
    </row>
    <row r="177" spans="1:8" ht="12.75">
      <c r="A177" s="23" t="s">
        <v>69</v>
      </c>
      <c r="B177" s="23">
        <v>5021</v>
      </c>
      <c r="C177" s="22" t="s">
        <v>282</v>
      </c>
      <c r="D177" s="27">
        <v>55.3</v>
      </c>
      <c r="E177" s="77">
        <v>55</v>
      </c>
      <c r="F177" s="77"/>
      <c r="G177" s="77">
        <v>10</v>
      </c>
      <c r="H177" s="77"/>
    </row>
    <row r="178" spans="1:8" ht="12.75">
      <c r="A178" s="23" t="s">
        <v>69</v>
      </c>
      <c r="B178" s="23">
        <v>5031</v>
      </c>
      <c r="C178" s="22" t="s">
        <v>283</v>
      </c>
      <c r="D178" s="27">
        <v>341.2</v>
      </c>
      <c r="E178" s="77">
        <v>330</v>
      </c>
      <c r="F178" s="77"/>
      <c r="G178" s="77"/>
      <c r="H178" s="77"/>
    </row>
    <row r="179" spans="1:8" ht="12.75">
      <c r="A179" s="23" t="s">
        <v>69</v>
      </c>
      <c r="B179" s="23">
        <v>5032</v>
      </c>
      <c r="C179" s="22" t="s">
        <v>284</v>
      </c>
      <c r="D179" s="27">
        <v>118.22</v>
      </c>
      <c r="E179" s="77">
        <v>110</v>
      </c>
      <c r="F179" s="77"/>
      <c r="G179" s="77"/>
      <c r="H179" s="77"/>
    </row>
    <row r="180" spans="1:8" ht="12.75">
      <c r="A180" s="23" t="s">
        <v>69</v>
      </c>
      <c r="B180" s="23">
        <v>5038</v>
      </c>
      <c r="C180" s="22" t="s">
        <v>285</v>
      </c>
      <c r="D180" s="27">
        <v>11.48</v>
      </c>
      <c r="E180" s="77">
        <v>11.5</v>
      </c>
      <c r="F180" s="77"/>
      <c r="G180" s="77"/>
      <c r="H180" s="77"/>
    </row>
    <row r="181" spans="1:8" ht="12.75">
      <c r="A181" s="23" t="s">
        <v>69</v>
      </c>
      <c r="B181" s="23">
        <v>5132</v>
      </c>
      <c r="C181" s="22" t="s">
        <v>286</v>
      </c>
      <c r="D181" s="27">
        <v>5.26</v>
      </c>
      <c r="E181" s="77">
        <v>5</v>
      </c>
      <c r="F181" s="77"/>
      <c r="G181" s="77">
        <v>2.5</v>
      </c>
      <c r="H181" s="77"/>
    </row>
    <row r="182" spans="1:8" ht="12.75">
      <c r="A182" s="23" t="s">
        <v>69</v>
      </c>
      <c r="B182" s="23">
        <v>5136</v>
      </c>
      <c r="C182" s="22" t="s">
        <v>287</v>
      </c>
      <c r="D182" s="27">
        <v>19.6</v>
      </c>
      <c r="E182" s="77">
        <v>20</v>
      </c>
      <c r="F182" s="77"/>
      <c r="G182" s="77"/>
      <c r="H182" s="77"/>
    </row>
    <row r="183" spans="1:8" ht="12.75">
      <c r="A183" s="23" t="s">
        <v>69</v>
      </c>
      <c r="B183" s="23">
        <v>5137</v>
      </c>
      <c r="C183" s="22" t="s">
        <v>288</v>
      </c>
      <c r="D183" s="27">
        <v>49.2</v>
      </c>
      <c r="E183" s="77">
        <v>160</v>
      </c>
      <c r="F183" s="77"/>
      <c r="G183" s="77"/>
      <c r="H183" s="77"/>
    </row>
    <row r="184" spans="1:8" ht="12.75">
      <c r="A184" s="23" t="s">
        <v>69</v>
      </c>
      <c r="B184" s="23">
        <v>5138</v>
      </c>
      <c r="C184" s="22" t="s">
        <v>289</v>
      </c>
      <c r="D184" s="27"/>
      <c r="E184" s="77"/>
      <c r="F184" s="77"/>
      <c r="G184" s="77">
        <v>11</v>
      </c>
      <c r="H184" s="77"/>
    </row>
    <row r="185" spans="1:8" ht="12.75">
      <c r="A185" s="23" t="s">
        <v>69</v>
      </c>
      <c r="B185" s="23">
        <v>5139</v>
      </c>
      <c r="C185" s="22" t="s">
        <v>290</v>
      </c>
      <c r="D185" s="27">
        <v>39.34</v>
      </c>
      <c r="E185" s="77">
        <v>40</v>
      </c>
      <c r="F185" s="77"/>
      <c r="G185" s="77">
        <v>80</v>
      </c>
      <c r="H185" s="77">
        <v>10</v>
      </c>
    </row>
    <row r="186" spans="1:8" ht="12.75">
      <c r="A186" s="23" t="s">
        <v>69</v>
      </c>
      <c r="B186" s="23">
        <v>5149</v>
      </c>
      <c r="C186" s="22" t="s">
        <v>291</v>
      </c>
      <c r="D186" s="27">
        <v>0</v>
      </c>
      <c r="E186" s="77">
        <v>0</v>
      </c>
      <c r="F186" s="77"/>
      <c r="G186" s="77"/>
      <c r="H186" s="77"/>
    </row>
    <row r="187" spans="1:8" ht="12.75">
      <c r="A187" s="23" t="s">
        <v>69</v>
      </c>
      <c r="B187" s="23">
        <v>5151</v>
      </c>
      <c r="C187" s="22" t="s">
        <v>292</v>
      </c>
      <c r="D187" s="27">
        <v>9.35</v>
      </c>
      <c r="E187" s="77">
        <v>10</v>
      </c>
      <c r="F187" s="77"/>
      <c r="G187" s="77"/>
      <c r="H187" s="77"/>
    </row>
    <row r="188" spans="1:8" ht="12.75">
      <c r="A188" s="23" t="s">
        <v>69</v>
      </c>
      <c r="B188" s="23">
        <v>5153</v>
      </c>
      <c r="C188" s="22" t="s">
        <v>293</v>
      </c>
      <c r="D188" s="27">
        <v>125</v>
      </c>
      <c r="E188" s="77">
        <v>140</v>
      </c>
      <c r="F188" s="77"/>
      <c r="G188" s="77"/>
      <c r="H188" s="77"/>
    </row>
    <row r="189" spans="1:8" ht="12.75">
      <c r="A189" s="23" t="s">
        <v>69</v>
      </c>
      <c r="B189" s="23">
        <v>5154</v>
      </c>
      <c r="C189" s="22" t="s">
        <v>294</v>
      </c>
      <c r="D189" s="27">
        <v>69.96</v>
      </c>
      <c r="E189" s="77">
        <v>74</v>
      </c>
      <c r="F189" s="77"/>
      <c r="G189" s="77"/>
      <c r="H189" s="77"/>
    </row>
    <row r="190" spans="1:8" ht="12.75">
      <c r="A190" s="23" t="s">
        <v>69</v>
      </c>
      <c r="B190" s="23">
        <v>5156</v>
      </c>
      <c r="C190" s="22" t="s">
        <v>295</v>
      </c>
      <c r="D190" s="27">
        <v>27.52</v>
      </c>
      <c r="E190" s="77">
        <v>28</v>
      </c>
      <c r="F190" s="77"/>
      <c r="G190" s="77"/>
      <c r="H190" s="77"/>
    </row>
    <row r="191" spans="1:8" ht="12.75">
      <c r="A191" s="23" t="s">
        <v>69</v>
      </c>
      <c r="B191" s="23">
        <v>5161</v>
      </c>
      <c r="C191" s="22" t="s">
        <v>296</v>
      </c>
      <c r="D191" s="27">
        <v>11.57</v>
      </c>
      <c r="E191" s="77">
        <v>12</v>
      </c>
      <c r="F191" s="77"/>
      <c r="G191" s="77"/>
      <c r="H191" s="77"/>
    </row>
    <row r="192" spans="1:8" ht="12.75">
      <c r="A192" s="23" t="s">
        <v>69</v>
      </c>
      <c r="B192" s="23">
        <v>5162</v>
      </c>
      <c r="C192" s="22" t="s">
        <v>297</v>
      </c>
      <c r="D192" s="27">
        <v>309.3</v>
      </c>
      <c r="E192" s="77">
        <v>310</v>
      </c>
      <c r="F192" s="77"/>
      <c r="G192" s="77"/>
      <c r="H192" s="77"/>
    </row>
    <row r="193" spans="1:8" ht="12.75">
      <c r="A193" s="23" t="s">
        <v>69</v>
      </c>
      <c r="B193" s="23">
        <v>5163</v>
      </c>
      <c r="C193" s="22" t="s">
        <v>298</v>
      </c>
      <c r="D193" s="27">
        <v>114.91</v>
      </c>
      <c r="E193" s="77">
        <v>115</v>
      </c>
      <c r="F193" s="77"/>
      <c r="G193" s="77"/>
      <c r="H193" s="77"/>
    </row>
    <row r="194" spans="1:8" ht="12.75">
      <c r="A194" s="23" t="s">
        <v>69</v>
      </c>
      <c r="B194" s="23">
        <v>5166</v>
      </c>
      <c r="C194" s="22" t="s">
        <v>299</v>
      </c>
      <c r="D194" s="27">
        <v>30.3</v>
      </c>
      <c r="E194" s="77">
        <v>30</v>
      </c>
      <c r="F194" s="77"/>
      <c r="G194" s="77"/>
      <c r="H194" s="77">
        <v>43.8</v>
      </c>
    </row>
    <row r="195" spans="1:8" ht="12.75">
      <c r="A195" s="23" t="s">
        <v>69</v>
      </c>
      <c r="B195" s="23">
        <v>5167</v>
      </c>
      <c r="C195" s="22" t="s">
        <v>300</v>
      </c>
      <c r="D195" s="27">
        <v>5.79</v>
      </c>
      <c r="E195" s="77">
        <v>8</v>
      </c>
      <c r="F195" s="77"/>
      <c r="G195" s="77"/>
      <c r="H195" s="77"/>
    </row>
    <row r="196" spans="1:8" ht="12.75">
      <c r="A196" s="23" t="s">
        <v>69</v>
      </c>
      <c r="B196" s="23">
        <v>5169</v>
      </c>
      <c r="C196" s="22" t="s">
        <v>301</v>
      </c>
      <c r="D196" s="27">
        <v>124.62</v>
      </c>
      <c r="E196" s="77">
        <v>120</v>
      </c>
      <c r="F196" s="77"/>
      <c r="G196" s="77">
        <v>82</v>
      </c>
      <c r="H196" s="77">
        <v>66</v>
      </c>
    </row>
    <row r="197" spans="1:8" ht="12.75">
      <c r="A197" s="23" t="s">
        <v>69</v>
      </c>
      <c r="B197" s="23">
        <v>5171</v>
      </c>
      <c r="C197" s="22" t="s">
        <v>302</v>
      </c>
      <c r="D197" s="27">
        <v>40.86</v>
      </c>
      <c r="E197" s="77">
        <v>40</v>
      </c>
      <c r="F197" s="77">
        <v>10</v>
      </c>
      <c r="G197" s="77">
        <v>12</v>
      </c>
      <c r="H197" s="77"/>
    </row>
    <row r="198" spans="1:8" ht="12.75">
      <c r="A198" s="23" t="s">
        <v>69</v>
      </c>
      <c r="B198" s="23">
        <v>5172</v>
      </c>
      <c r="C198" s="22" t="s">
        <v>303</v>
      </c>
      <c r="D198" s="27">
        <v>41.45</v>
      </c>
      <c r="E198" s="77">
        <v>30</v>
      </c>
      <c r="F198" s="77">
        <v>27.6</v>
      </c>
      <c r="G198" s="77">
        <v>2.9</v>
      </c>
      <c r="H198" s="77">
        <v>23.8</v>
      </c>
    </row>
    <row r="199" spans="1:8" ht="12.75">
      <c r="A199" s="23" t="s">
        <v>69</v>
      </c>
      <c r="B199" s="23">
        <v>5173</v>
      </c>
      <c r="C199" s="22" t="s">
        <v>304</v>
      </c>
      <c r="D199" s="27">
        <v>37.92</v>
      </c>
      <c r="E199" s="77">
        <v>38</v>
      </c>
      <c r="F199" s="77"/>
      <c r="G199" s="77"/>
      <c r="H199" s="77">
        <v>10</v>
      </c>
    </row>
    <row r="200" spans="1:8" ht="12.75">
      <c r="A200" s="23" t="s">
        <v>69</v>
      </c>
      <c r="B200" s="23">
        <v>5175</v>
      </c>
      <c r="C200" s="22" t="s">
        <v>305</v>
      </c>
      <c r="D200" s="27">
        <v>12.08</v>
      </c>
      <c r="E200" s="77">
        <v>12</v>
      </c>
      <c r="F200" s="77"/>
      <c r="G200" s="77">
        <v>12.3</v>
      </c>
      <c r="H200" s="77">
        <v>5</v>
      </c>
    </row>
    <row r="201" spans="1:8" ht="12.75">
      <c r="A201" s="23" t="s">
        <v>69</v>
      </c>
      <c r="B201" s="23">
        <v>5178</v>
      </c>
      <c r="C201" s="22" t="s">
        <v>306</v>
      </c>
      <c r="D201" s="27"/>
      <c r="E201" s="77"/>
      <c r="F201" s="77"/>
      <c r="G201" s="77">
        <v>60.2</v>
      </c>
      <c r="H201" s="77">
        <v>9</v>
      </c>
    </row>
    <row r="202" spans="1:8" ht="12.75">
      <c r="A202" s="23" t="s">
        <v>69</v>
      </c>
      <c r="B202" s="23">
        <v>5179</v>
      </c>
      <c r="C202" s="22" t="s">
        <v>307</v>
      </c>
      <c r="D202" s="27">
        <v>0.9</v>
      </c>
      <c r="E202" s="77">
        <v>1</v>
      </c>
      <c r="F202" s="77"/>
      <c r="G202" s="77"/>
      <c r="H202" s="77"/>
    </row>
    <row r="203" spans="1:8" ht="12.75">
      <c r="A203" s="23" t="s">
        <v>69</v>
      </c>
      <c r="B203" s="23">
        <v>5194</v>
      </c>
      <c r="C203" s="22" t="s">
        <v>308</v>
      </c>
      <c r="D203" s="27">
        <v>0.33</v>
      </c>
      <c r="E203" s="77">
        <v>1</v>
      </c>
      <c r="F203" s="77"/>
      <c r="G203" s="77"/>
      <c r="H203" s="77"/>
    </row>
    <row r="204" spans="1:8" ht="12.75">
      <c r="A204" s="23" t="s">
        <v>69</v>
      </c>
      <c r="B204" s="23">
        <v>5321</v>
      </c>
      <c r="C204" s="22" t="s">
        <v>309</v>
      </c>
      <c r="D204" s="27">
        <v>17.7</v>
      </c>
      <c r="E204" s="77">
        <v>18</v>
      </c>
      <c r="F204" s="77"/>
      <c r="G204" s="77"/>
      <c r="H204" s="77">
        <v>3</v>
      </c>
    </row>
    <row r="205" spans="1:8" ht="12.75">
      <c r="A205" s="23" t="s">
        <v>69</v>
      </c>
      <c r="B205" s="23">
        <v>5361</v>
      </c>
      <c r="C205" s="22" t="s">
        <v>310</v>
      </c>
      <c r="D205" s="27">
        <v>0.8</v>
      </c>
      <c r="E205" s="77">
        <v>1</v>
      </c>
      <c r="F205" s="77"/>
      <c r="G205" s="77"/>
      <c r="H205" s="77">
        <v>1</v>
      </c>
    </row>
    <row r="206" spans="1:8" ht="12.75">
      <c r="A206" s="23" t="s">
        <v>69</v>
      </c>
      <c r="B206" s="23">
        <v>5362</v>
      </c>
      <c r="C206" s="22" t="s">
        <v>311</v>
      </c>
      <c r="D206" s="27">
        <v>17.23</v>
      </c>
      <c r="E206" s="77">
        <v>15</v>
      </c>
      <c r="F206" s="77"/>
      <c r="G206" s="77"/>
      <c r="H206" s="77">
        <v>25.6</v>
      </c>
    </row>
    <row r="207" spans="1:8" ht="12.75">
      <c r="A207" s="23" t="s">
        <v>69</v>
      </c>
      <c r="B207" s="23">
        <v>6122</v>
      </c>
      <c r="C207" s="22" t="s">
        <v>312</v>
      </c>
      <c r="D207" s="27"/>
      <c r="E207" s="77"/>
      <c r="F207" s="77"/>
      <c r="G207" s="77">
        <v>78</v>
      </c>
      <c r="H207" s="77"/>
    </row>
    <row r="208" spans="1:8" ht="12.75">
      <c r="A208" s="78" t="s">
        <v>69</v>
      </c>
      <c r="B208" s="78">
        <v>31</v>
      </c>
      <c r="C208" s="40" t="s">
        <v>313</v>
      </c>
      <c r="D208" s="79">
        <f>SUM(D176:D206)</f>
        <v>2950.59</v>
      </c>
      <c r="E208" s="79">
        <f>SUM(E176:E206)</f>
        <v>2984.5</v>
      </c>
      <c r="F208" s="79"/>
      <c r="G208" s="79"/>
      <c r="H208" s="79"/>
    </row>
    <row r="209" spans="1:8" ht="12.75">
      <c r="A209" s="23" t="s">
        <v>314</v>
      </c>
      <c r="B209" s="23">
        <v>5345</v>
      </c>
      <c r="C209" s="22" t="s">
        <v>315</v>
      </c>
      <c r="D209" s="79"/>
      <c r="E209" s="79"/>
      <c r="F209" s="79">
        <v>1178.592</v>
      </c>
      <c r="G209" s="28">
        <v>6564.546</v>
      </c>
      <c r="H209" s="28">
        <v>132.5</v>
      </c>
    </row>
    <row r="210" spans="1:8" ht="12.75">
      <c r="A210" s="23" t="s">
        <v>314</v>
      </c>
      <c r="B210" s="23">
        <v>5349</v>
      </c>
      <c r="C210" s="22" t="s">
        <v>316</v>
      </c>
      <c r="D210" s="28">
        <v>0</v>
      </c>
      <c r="E210" s="81">
        <v>500</v>
      </c>
      <c r="F210" s="81">
        <v>6500</v>
      </c>
      <c r="G210" s="81" t="s">
        <v>1</v>
      </c>
      <c r="H210" s="81"/>
    </row>
    <row r="211" spans="1:8" ht="12.75">
      <c r="A211" s="78" t="s">
        <v>314</v>
      </c>
      <c r="B211" s="78">
        <v>32</v>
      </c>
      <c r="C211" s="40" t="s">
        <v>317</v>
      </c>
      <c r="D211" s="79">
        <f>SUM(D210)</f>
        <v>0</v>
      </c>
      <c r="E211" s="79">
        <f>SUM(E210)</f>
        <v>500</v>
      </c>
      <c r="F211" s="79"/>
      <c r="G211" s="79"/>
      <c r="H211" s="79"/>
    </row>
    <row r="212" spans="1:8" ht="12.75">
      <c r="A212" s="23" t="s">
        <v>318</v>
      </c>
      <c r="B212" s="23">
        <v>5229</v>
      </c>
      <c r="C212" s="22" t="s">
        <v>319</v>
      </c>
      <c r="D212" s="27">
        <v>14.751</v>
      </c>
      <c r="E212" s="77">
        <v>20</v>
      </c>
      <c r="F212" s="77">
        <v>5.1</v>
      </c>
      <c r="G212" s="77"/>
      <c r="H212" s="77">
        <v>6.8</v>
      </c>
    </row>
    <row r="213" spans="1:8" ht="12.75">
      <c r="A213" s="23" t="s">
        <v>318</v>
      </c>
      <c r="B213" s="23">
        <v>5329</v>
      </c>
      <c r="C213" s="22" t="s">
        <v>320</v>
      </c>
      <c r="D213" s="27">
        <v>26.9</v>
      </c>
      <c r="E213" s="77">
        <v>41.5</v>
      </c>
      <c r="F213" s="77"/>
      <c r="G213" s="77"/>
      <c r="H213" s="77"/>
    </row>
    <row r="214" spans="1:8" ht="12.75">
      <c r="A214" s="23" t="s">
        <v>318</v>
      </c>
      <c r="B214" s="23">
        <v>5341</v>
      </c>
      <c r="C214" s="22" t="s">
        <v>321</v>
      </c>
      <c r="D214" s="27">
        <v>51.33</v>
      </c>
      <c r="E214" s="77">
        <v>140</v>
      </c>
      <c r="F214" s="77"/>
      <c r="G214" s="77"/>
      <c r="H214" s="77">
        <v>281.9</v>
      </c>
    </row>
    <row r="215" spans="1:8" ht="12.75">
      <c r="A215" s="23" t="s">
        <v>318</v>
      </c>
      <c r="B215" s="23">
        <v>5362</v>
      </c>
      <c r="C215" s="22" t="s">
        <v>322</v>
      </c>
      <c r="D215" s="27">
        <v>39.12</v>
      </c>
      <c r="E215" s="77">
        <v>40</v>
      </c>
      <c r="F215" s="77">
        <v>2235.92</v>
      </c>
      <c r="G215" s="77"/>
      <c r="H215" s="77"/>
    </row>
    <row r="216" spans="1:8" ht="12.75">
      <c r="A216" s="23" t="s">
        <v>318</v>
      </c>
      <c r="B216" s="23">
        <v>5660</v>
      </c>
      <c r="C216" s="22" t="s">
        <v>323</v>
      </c>
      <c r="D216" s="27">
        <v>0</v>
      </c>
      <c r="E216" s="77">
        <v>200</v>
      </c>
      <c r="F216" s="77"/>
      <c r="G216" s="77"/>
      <c r="H216" s="77">
        <v>60</v>
      </c>
    </row>
    <row r="217" spans="1:8" ht="12.75">
      <c r="A217" s="23" t="s">
        <v>318</v>
      </c>
      <c r="B217" s="43">
        <v>5909</v>
      </c>
      <c r="C217" s="22" t="s">
        <v>324</v>
      </c>
      <c r="D217" s="45">
        <v>0.12</v>
      </c>
      <c r="E217" s="82"/>
      <c r="F217" s="82"/>
      <c r="G217" s="82"/>
      <c r="H217" s="82">
        <v>0.45</v>
      </c>
    </row>
    <row r="218" spans="1:8" ht="13.5" thickBot="1">
      <c r="A218" s="55" t="s">
        <v>318</v>
      </c>
      <c r="B218" s="55">
        <v>33</v>
      </c>
      <c r="C218" s="56" t="s">
        <v>325</v>
      </c>
      <c r="D218" s="57">
        <f>SUM(D212:D217)</f>
        <v>132.221</v>
      </c>
      <c r="E218" s="57">
        <f>SUM(E212:E217)</f>
        <v>441.5</v>
      </c>
      <c r="F218" s="57"/>
      <c r="G218" s="57"/>
      <c r="H218" s="57"/>
    </row>
    <row r="219" spans="2:6" ht="13.5" thickTop="1">
      <c r="B219" s="1"/>
      <c r="D219" s="83" t="s">
        <v>1</v>
      </c>
      <c r="E219" s="84" t="s">
        <v>1</v>
      </c>
      <c r="F219" s="84"/>
    </row>
    <row r="220" spans="2:8" ht="13.5" customHeight="1">
      <c r="B220" s="1"/>
      <c r="C220" s="2" t="s">
        <v>326</v>
      </c>
      <c r="D220" s="85">
        <f>SUM(D13:D219)/2</f>
        <v>18827.13100000002</v>
      </c>
      <c r="E220" s="86">
        <v>18459.3</v>
      </c>
      <c r="F220" s="85">
        <f>SUM(F13:F219)</f>
        <v>10011.062000000002</v>
      </c>
      <c r="G220" s="85">
        <f>SUM(G13:G219)</f>
        <v>7392.546</v>
      </c>
      <c r="H220" s="85">
        <f>SUM(H13:H219)</f>
        <v>2106.5499999999997</v>
      </c>
    </row>
    <row r="221" spans="2:6" ht="12.75">
      <c r="B221" s="1"/>
      <c r="C221" s="2"/>
      <c r="D221" s="2"/>
      <c r="E221" s="2"/>
      <c r="F221" s="2"/>
    </row>
    <row r="222" spans="2:6" ht="12.75">
      <c r="B222" s="1"/>
      <c r="C222" s="2" t="s">
        <v>327</v>
      </c>
      <c r="D222" s="83">
        <f>'[1]Pro tisk - příjmy'!D93</f>
        <v>18818.176</v>
      </c>
      <c r="E222" s="2"/>
      <c r="F222" s="2"/>
    </row>
    <row r="223" ht="12.75">
      <c r="D223" s="87" t="s">
        <v>1</v>
      </c>
    </row>
    <row r="247" ht="13.5" customHeight="1"/>
  </sheetData>
  <mergeCells count="3">
    <mergeCell ref="A11:A12"/>
    <mergeCell ref="B11:B12"/>
    <mergeCell ref="C11:C12"/>
  </mergeCells>
  <printOptions/>
  <pageMargins left="0.55" right="0.48" top="0.8" bottom="1" header="0.4921259845" footer="0.4921259845"/>
  <pageSetup horizontalDpi="300" verticalDpi="300" orientation="portrait" paperSize="9" r:id="rId2"/>
  <headerFooter alignWithMargins="0">
    <oddFooter>&amp;C&amp;P z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C9" sqref="C9"/>
    </sheetView>
  </sheetViews>
  <sheetFormatPr defaultColWidth="9.140625" defaultRowHeight="12.75"/>
  <cols>
    <col min="1" max="1" width="10.00390625" style="0" bestFit="1" customWidth="1"/>
    <col min="2" max="2" width="5.28125" style="0" bestFit="1" customWidth="1"/>
    <col min="3" max="3" width="52.7109375" style="0" bestFit="1" customWidth="1"/>
    <col min="4" max="4" width="14.28125" style="0" customWidth="1"/>
    <col min="5" max="5" width="12.140625" style="0" bestFit="1" customWidth="1"/>
    <col min="6" max="6" width="10.00390625" style="0" customWidth="1"/>
    <col min="7" max="7" width="10.140625" style="0" bestFit="1" customWidth="1"/>
  </cols>
  <sheetData>
    <row r="1" spans="1:6" ht="12.75">
      <c r="A1" t="s">
        <v>0</v>
      </c>
      <c r="B1" s="1"/>
      <c r="D1" s="2"/>
      <c r="E1" s="2"/>
      <c r="F1" s="2"/>
    </row>
    <row r="2" spans="2:6" ht="12.75">
      <c r="B2" s="1"/>
      <c r="D2" s="2"/>
      <c r="E2" s="2"/>
      <c r="F2" s="2"/>
    </row>
    <row r="3" spans="2:6" ht="12.75">
      <c r="B3" s="1"/>
      <c r="D3" s="2"/>
      <c r="E3" s="2"/>
      <c r="F3" s="2"/>
    </row>
    <row r="4" spans="2:6" ht="12.75">
      <c r="B4" s="1"/>
      <c r="D4" s="2"/>
      <c r="E4" s="2"/>
      <c r="F4" s="2"/>
    </row>
    <row r="5" spans="2:6" ht="12.75">
      <c r="B5" s="1"/>
      <c r="D5" s="2"/>
      <c r="E5" s="2"/>
      <c r="F5" s="2"/>
    </row>
    <row r="6" spans="2:6" ht="12.75">
      <c r="B6" s="1"/>
      <c r="D6" s="2"/>
      <c r="E6" s="2"/>
      <c r="F6" s="2"/>
    </row>
    <row r="7" spans="1:6" ht="12.75">
      <c r="A7" t="s">
        <v>1</v>
      </c>
      <c r="B7" s="1"/>
      <c r="D7" s="2"/>
      <c r="E7" s="2"/>
      <c r="F7" s="2"/>
    </row>
    <row r="8" spans="2:6" ht="12.75">
      <c r="B8" s="1"/>
      <c r="D8" s="2"/>
      <c r="E8" s="2"/>
      <c r="F8" s="2"/>
    </row>
    <row r="9" spans="1:6" ht="21" thickBot="1">
      <c r="A9" s="3" t="s">
        <v>2</v>
      </c>
      <c r="B9" s="1"/>
      <c r="C9" s="4" t="s">
        <v>3</v>
      </c>
      <c r="D9" s="2"/>
      <c r="E9" s="5"/>
      <c r="F9" s="5"/>
    </row>
    <row r="10" spans="1:8" ht="14.25" thickBot="1" thickTop="1">
      <c r="A10" s="6"/>
      <c r="B10" s="7"/>
      <c r="C10" s="6"/>
      <c r="D10" s="8" t="s">
        <v>4</v>
      </c>
      <c r="E10" s="9" t="s">
        <v>5</v>
      </c>
      <c r="F10" s="10" t="s">
        <v>6</v>
      </c>
      <c r="G10" s="11" t="s">
        <v>7</v>
      </c>
      <c r="H10" s="11" t="s">
        <v>7</v>
      </c>
    </row>
    <row r="11" spans="1:8" ht="21" thickTop="1">
      <c r="A11" s="12" t="s">
        <v>8</v>
      </c>
      <c r="B11" s="12" t="s">
        <v>9</v>
      </c>
      <c r="C11" s="12" t="s">
        <v>10</v>
      </c>
      <c r="D11" s="13">
        <v>2007</v>
      </c>
      <c r="E11" s="13">
        <v>2008</v>
      </c>
      <c r="F11" s="14" t="s">
        <v>11</v>
      </c>
      <c r="G11" s="14" t="s">
        <v>12</v>
      </c>
      <c r="H11" s="14" t="s">
        <v>13</v>
      </c>
    </row>
    <row r="12" spans="1:8" ht="13.5" customHeight="1" thickBot="1">
      <c r="A12" s="15"/>
      <c r="B12" s="15"/>
      <c r="C12" s="15"/>
      <c r="D12" s="16" t="s">
        <v>14</v>
      </c>
      <c r="E12" s="16" t="s">
        <v>14</v>
      </c>
      <c r="F12" s="16" t="s">
        <v>14</v>
      </c>
      <c r="G12" s="16" t="s">
        <v>14</v>
      </c>
      <c r="H12" s="16" t="s">
        <v>14</v>
      </c>
    </row>
    <row r="13" spans="1:8" ht="13.5" thickTop="1">
      <c r="A13" s="17"/>
      <c r="B13" s="18"/>
      <c r="C13" s="19" t="s">
        <v>15</v>
      </c>
      <c r="D13" s="20"/>
      <c r="E13" s="21"/>
      <c r="F13" s="21"/>
      <c r="G13" s="20"/>
      <c r="H13" s="20"/>
    </row>
    <row r="14" spans="1:8" ht="12.75">
      <c r="A14" s="22"/>
      <c r="B14" s="23"/>
      <c r="C14" s="24" t="s">
        <v>16</v>
      </c>
      <c r="D14" s="25"/>
      <c r="E14" s="26"/>
      <c r="F14" s="26"/>
      <c r="G14" s="25"/>
      <c r="H14" s="25"/>
    </row>
    <row r="15" spans="1:8" ht="12.75">
      <c r="A15" s="22"/>
      <c r="B15" s="23">
        <v>1111</v>
      </c>
      <c r="C15" s="22" t="s">
        <v>17</v>
      </c>
      <c r="D15" s="27">
        <v>2199</v>
      </c>
      <c r="E15" s="28">
        <v>2200</v>
      </c>
      <c r="F15" s="28"/>
      <c r="G15" s="27"/>
      <c r="H15" s="27"/>
    </row>
    <row r="16" spans="1:8" ht="12.75">
      <c r="A16" s="22"/>
      <c r="B16" s="23">
        <v>1112</v>
      </c>
      <c r="C16" s="22" t="s">
        <v>18</v>
      </c>
      <c r="D16" s="27">
        <v>1097</v>
      </c>
      <c r="E16" s="28">
        <v>1080</v>
      </c>
      <c r="F16" s="28"/>
      <c r="G16" s="27">
        <v>750</v>
      </c>
      <c r="H16" s="27">
        <v>300</v>
      </c>
    </row>
    <row r="17" spans="1:8" ht="12.75">
      <c r="A17" s="22"/>
      <c r="B17" s="23">
        <v>1113</v>
      </c>
      <c r="C17" s="22" t="s">
        <v>19</v>
      </c>
      <c r="D17" s="27">
        <v>139.343</v>
      </c>
      <c r="E17" s="28">
        <v>130</v>
      </c>
      <c r="F17" s="28"/>
      <c r="G17" s="27">
        <v>20</v>
      </c>
      <c r="H17" s="27">
        <v>20</v>
      </c>
    </row>
    <row r="18" spans="1:8" ht="12.75">
      <c r="A18" s="22"/>
      <c r="B18" s="23">
        <v>1121</v>
      </c>
      <c r="C18" s="22" t="s">
        <v>20</v>
      </c>
      <c r="D18" s="27">
        <v>2527.86</v>
      </c>
      <c r="E18" s="28">
        <v>2540</v>
      </c>
      <c r="F18" s="28"/>
      <c r="G18" s="27"/>
      <c r="H18" s="27">
        <v>300</v>
      </c>
    </row>
    <row r="19" spans="1:8" ht="12.75">
      <c r="A19" s="22"/>
      <c r="B19" s="23">
        <v>1122</v>
      </c>
      <c r="C19" s="22" t="s">
        <v>21</v>
      </c>
      <c r="D19" s="27">
        <v>39.12</v>
      </c>
      <c r="E19" s="28">
        <v>40</v>
      </c>
      <c r="F19" s="28">
        <v>2235.92</v>
      </c>
      <c r="G19" s="27"/>
      <c r="H19" s="27"/>
    </row>
    <row r="20" spans="1:8" ht="12.75">
      <c r="A20" s="24"/>
      <c r="B20" s="29"/>
      <c r="C20" s="24" t="s">
        <v>22</v>
      </c>
      <c r="D20" s="30"/>
      <c r="E20" s="30"/>
      <c r="F20" s="30"/>
      <c r="G20" s="30"/>
      <c r="H20" s="30"/>
    </row>
    <row r="21" spans="1:8" ht="12.75">
      <c r="A21" s="22"/>
      <c r="B21" s="23">
        <v>1211</v>
      </c>
      <c r="C21" s="22" t="s">
        <v>23</v>
      </c>
      <c r="D21" s="27">
        <v>3828.99</v>
      </c>
      <c r="E21" s="28">
        <v>3850</v>
      </c>
      <c r="F21" s="28"/>
      <c r="G21" s="27"/>
      <c r="H21" s="27">
        <v>100</v>
      </c>
    </row>
    <row r="22" spans="1:8" ht="12.75">
      <c r="A22" s="22"/>
      <c r="B22" s="23"/>
      <c r="C22" s="24" t="s">
        <v>24</v>
      </c>
      <c r="D22" s="27"/>
      <c r="E22" s="28"/>
      <c r="F22" s="28"/>
      <c r="G22" s="27"/>
      <c r="H22" s="27"/>
    </row>
    <row r="23" spans="1:8" ht="12.75">
      <c r="A23" s="22"/>
      <c r="B23" s="23">
        <v>1335</v>
      </c>
      <c r="C23" s="22" t="s">
        <v>25</v>
      </c>
      <c r="D23" s="27">
        <v>1.595</v>
      </c>
      <c r="E23" s="28">
        <v>1</v>
      </c>
      <c r="F23" s="28"/>
      <c r="G23" s="27"/>
      <c r="H23" s="27"/>
    </row>
    <row r="24" spans="1:8" ht="12.75">
      <c r="A24" s="22"/>
      <c r="B24" s="23">
        <v>1337</v>
      </c>
      <c r="C24" s="22" t="s">
        <v>26</v>
      </c>
      <c r="D24" s="27">
        <v>754.767</v>
      </c>
      <c r="E24" s="28">
        <v>720</v>
      </c>
      <c r="F24" s="28"/>
      <c r="G24" s="27"/>
      <c r="H24" s="27"/>
    </row>
    <row r="25" spans="1:8" ht="12.75">
      <c r="A25" s="22"/>
      <c r="B25" s="23">
        <v>1341</v>
      </c>
      <c r="C25" s="22" t="s">
        <v>27</v>
      </c>
      <c r="D25" s="27">
        <v>9.22</v>
      </c>
      <c r="E25" s="28">
        <v>9</v>
      </c>
      <c r="F25" s="28"/>
      <c r="G25" s="27"/>
      <c r="H25" s="27"/>
    </row>
    <row r="26" spans="1:8" ht="12.75">
      <c r="A26" s="22"/>
      <c r="B26" s="23">
        <v>1342</v>
      </c>
      <c r="C26" s="22" t="s">
        <v>28</v>
      </c>
      <c r="D26" s="27">
        <v>29.48</v>
      </c>
      <c r="E26" s="28">
        <v>28</v>
      </c>
      <c r="F26" s="28"/>
      <c r="G26" s="27"/>
      <c r="H26" s="27"/>
    </row>
    <row r="27" spans="1:8" ht="12.75">
      <c r="A27" s="22"/>
      <c r="B27" s="23">
        <v>1343</v>
      </c>
      <c r="C27" s="22" t="s">
        <v>29</v>
      </c>
      <c r="D27" s="27">
        <v>10</v>
      </c>
      <c r="E27" s="28">
        <v>10</v>
      </c>
      <c r="F27" s="28">
        <v>5</v>
      </c>
      <c r="G27" s="27"/>
      <c r="H27" s="27"/>
    </row>
    <row r="28" spans="1:8" ht="12.75">
      <c r="A28" s="22"/>
      <c r="B28" s="23">
        <v>1345</v>
      </c>
      <c r="C28" s="22" t="s">
        <v>30</v>
      </c>
      <c r="D28" s="27">
        <v>8.056</v>
      </c>
      <c r="E28" s="28">
        <v>8</v>
      </c>
      <c r="F28" s="28"/>
      <c r="G28" s="27"/>
      <c r="H28" s="27"/>
    </row>
    <row r="29" spans="1:8" ht="12.75">
      <c r="A29" s="22"/>
      <c r="B29" s="23">
        <v>1346</v>
      </c>
      <c r="C29" s="22" t="s">
        <v>31</v>
      </c>
      <c r="D29" s="27">
        <v>1.5</v>
      </c>
      <c r="E29" s="28">
        <v>1</v>
      </c>
      <c r="F29" s="28"/>
      <c r="G29" s="27"/>
      <c r="H29" s="27"/>
    </row>
    <row r="30" spans="1:8" ht="12.75">
      <c r="A30" s="22"/>
      <c r="B30" s="23">
        <v>1347</v>
      </c>
      <c r="C30" s="22" t="s">
        <v>32</v>
      </c>
      <c r="D30" s="27">
        <v>19.946</v>
      </c>
      <c r="E30" s="28">
        <v>20</v>
      </c>
      <c r="F30" s="28"/>
      <c r="G30" s="27"/>
      <c r="H30" s="27"/>
    </row>
    <row r="31" spans="1:8" ht="12.75">
      <c r="A31" s="22"/>
      <c r="B31" s="23">
        <v>1351</v>
      </c>
      <c r="C31" s="22" t="s">
        <v>33</v>
      </c>
      <c r="D31" s="27">
        <v>19.56</v>
      </c>
      <c r="E31" s="28">
        <v>20</v>
      </c>
      <c r="F31" s="28"/>
      <c r="G31" s="27"/>
      <c r="H31" s="27"/>
    </row>
    <row r="32" spans="1:8" ht="12.75">
      <c r="A32" s="22"/>
      <c r="B32" s="23">
        <v>1361</v>
      </c>
      <c r="C32" s="22" t="s">
        <v>34</v>
      </c>
      <c r="D32" s="27">
        <v>20.15</v>
      </c>
      <c r="E32" s="28">
        <v>20</v>
      </c>
      <c r="F32" s="28"/>
      <c r="G32" s="27"/>
      <c r="H32" s="27">
        <v>14</v>
      </c>
    </row>
    <row r="33" spans="1:8" ht="12.75">
      <c r="A33" s="22"/>
      <c r="B33" s="23"/>
      <c r="C33" s="24" t="s">
        <v>35</v>
      </c>
      <c r="D33" s="27"/>
      <c r="E33" s="28"/>
      <c r="F33" s="28"/>
      <c r="G33" s="27"/>
      <c r="H33" s="27"/>
    </row>
    <row r="34" spans="1:8" ht="13.5" thickBot="1">
      <c r="A34" s="31" t="s">
        <v>1</v>
      </c>
      <c r="B34" s="32">
        <v>1511</v>
      </c>
      <c r="C34" s="31" t="s">
        <v>36</v>
      </c>
      <c r="D34" s="33">
        <v>1083.598</v>
      </c>
      <c r="E34" s="34">
        <v>1100</v>
      </c>
      <c r="F34" s="34"/>
      <c r="G34" s="33"/>
      <c r="H34" s="33"/>
    </row>
    <row r="35" spans="1:8" ht="13.5" thickTop="1">
      <c r="A35" s="35"/>
      <c r="B35" s="36">
        <v>1</v>
      </c>
      <c r="C35" s="37" t="s">
        <v>37</v>
      </c>
      <c r="D35" s="38">
        <f>SUM(D15:D34)</f>
        <v>11789.184999999996</v>
      </c>
      <c r="E35" s="38">
        <f>SUM(E15:E34)</f>
        <v>11777</v>
      </c>
      <c r="F35" s="38"/>
      <c r="G35" s="38"/>
      <c r="H35" s="38"/>
    </row>
    <row r="36" spans="1:8" ht="12.75">
      <c r="A36" s="22"/>
      <c r="B36" s="23"/>
      <c r="C36" s="39"/>
      <c r="D36" s="27"/>
      <c r="E36" s="28"/>
      <c r="F36" s="28"/>
      <c r="G36" s="27"/>
      <c r="H36" s="27"/>
    </row>
    <row r="37" spans="1:8" ht="12.75">
      <c r="A37" s="22"/>
      <c r="B37" s="23"/>
      <c r="C37" s="40" t="s">
        <v>38</v>
      </c>
      <c r="D37" s="27"/>
      <c r="E37" s="28"/>
      <c r="F37" s="28"/>
      <c r="G37" s="27"/>
      <c r="H37" s="27"/>
    </row>
    <row r="38" spans="1:8" ht="12.75">
      <c r="A38" s="22"/>
      <c r="B38" s="23"/>
      <c r="C38" s="24" t="s">
        <v>39</v>
      </c>
      <c r="D38" s="27"/>
      <c r="E38" s="28"/>
      <c r="F38" s="28"/>
      <c r="G38" s="27"/>
      <c r="H38" s="27"/>
    </row>
    <row r="39" spans="1:8" ht="12.75">
      <c r="A39" s="23" t="s">
        <v>40</v>
      </c>
      <c r="B39" s="23">
        <v>2131</v>
      </c>
      <c r="C39" s="22" t="s">
        <v>41</v>
      </c>
      <c r="D39" s="27">
        <v>308.32</v>
      </c>
      <c r="E39" s="28">
        <v>70</v>
      </c>
      <c r="F39" s="28">
        <v>10</v>
      </c>
      <c r="G39" s="27"/>
      <c r="H39" s="27"/>
    </row>
    <row r="40" spans="1:8" ht="12.75">
      <c r="A40" s="23" t="s">
        <v>42</v>
      </c>
      <c r="B40" s="23">
        <v>2142</v>
      </c>
      <c r="C40" s="22" t="s">
        <v>43</v>
      </c>
      <c r="D40" s="27">
        <v>1.5</v>
      </c>
      <c r="E40" s="28">
        <v>1</v>
      </c>
      <c r="F40" s="28"/>
      <c r="G40" s="27"/>
      <c r="H40" s="27"/>
    </row>
    <row r="41" spans="1:8" ht="12.75">
      <c r="A41" s="23" t="s">
        <v>44</v>
      </c>
      <c r="B41" s="23">
        <v>2111</v>
      </c>
      <c r="C41" s="22" t="s">
        <v>45</v>
      </c>
      <c r="D41" s="27">
        <v>48.168</v>
      </c>
      <c r="E41" s="28">
        <v>45</v>
      </c>
      <c r="F41" s="28"/>
      <c r="G41" s="27"/>
      <c r="H41" s="27"/>
    </row>
    <row r="42" spans="1:8" ht="12.75">
      <c r="A42" s="23" t="s">
        <v>44</v>
      </c>
      <c r="B42" s="23">
        <v>2132</v>
      </c>
      <c r="C42" s="22" t="s">
        <v>46</v>
      </c>
      <c r="D42" s="27">
        <v>65</v>
      </c>
      <c r="E42" s="28">
        <v>95</v>
      </c>
      <c r="F42" s="28"/>
      <c r="G42" s="27"/>
      <c r="H42" s="27"/>
    </row>
    <row r="43" spans="1:8" ht="12.75">
      <c r="A43" s="23" t="s">
        <v>47</v>
      </c>
      <c r="B43" s="23">
        <v>2324</v>
      </c>
      <c r="C43" s="22" t="s">
        <v>48</v>
      </c>
      <c r="D43" s="27">
        <v>0.624</v>
      </c>
      <c r="E43" s="28"/>
      <c r="F43" s="28"/>
      <c r="G43" s="27"/>
      <c r="H43" s="27"/>
    </row>
    <row r="44" spans="1:8" ht="12.75">
      <c r="A44" s="23" t="s">
        <v>49</v>
      </c>
      <c r="B44" s="23">
        <v>2114</v>
      </c>
      <c r="C44" s="22" t="s">
        <v>50</v>
      </c>
      <c r="D44" s="27">
        <v>5</v>
      </c>
      <c r="E44" s="28">
        <v>5</v>
      </c>
      <c r="F44" s="28"/>
      <c r="G44" s="27">
        <v>5</v>
      </c>
      <c r="H44" s="27"/>
    </row>
    <row r="45" spans="1:8" ht="12.75">
      <c r="A45" s="23" t="s">
        <v>51</v>
      </c>
      <c r="B45" s="23">
        <v>2132</v>
      </c>
      <c r="C45" s="22" t="s">
        <v>52</v>
      </c>
      <c r="D45" s="27">
        <v>25</v>
      </c>
      <c r="E45" s="28">
        <v>25</v>
      </c>
      <c r="F45" s="28"/>
      <c r="G45" s="27"/>
      <c r="H45" s="27"/>
    </row>
    <row r="46" spans="1:8" ht="12.75">
      <c r="A46" s="23" t="s">
        <v>53</v>
      </c>
      <c r="B46" s="23">
        <v>2111</v>
      </c>
      <c r="C46" s="22" t="s">
        <v>54</v>
      </c>
      <c r="D46" s="27">
        <v>1.85</v>
      </c>
      <c r="E46" s="28">
        <v>2</v>
      </c>
      <c r="F46" s="28"/>
      <c r="G46" s="27"/>
      <c r="H46" s="27"/>
    </row>
    <row r="47" spans="1:8" ht="12.75">
      <c r="A47" s="23" t="s">
        <v>55</v>
      </c>
      <c r="B47" s="23">
        <v>2132</v>
      </c>
      <c r="C47" s="22" t="s">
        <v>56</v>
      </c>
      <c r="D47" s="27">
        <v>22.41</v>
      </c>
      <c r="E47" s="28">
        <v>22.4</v>
      </c>
      <c r="F47" s="28"/>
      <c r="G47" s="27"/>
      <c r="H47" s="27"/>
    </row>
    <row r="48" spans="1:8" ht="12.75">
      <c r="A48" s="23" t="s">
        <v>57</v>
      </c>
      <c r="B48" s="23">
        <v>2132</v>
      </c>
      <c r="C48" s="22" t="s">
        <v>58</v>
      </c>
      <c r="D48" s="27">
        <v>0</v>
      </c>
      <c r="E48" s="28">
        <v>22</v>
      </c>
      <c r="F48" s="28"/>
      <c r="G48" s="27"/>
      <c r="H48" s="27"/>
    </row>
    <row r="49" spans="1:8" ht="12.75">
      <c r="A49" s="23" t="s">
        <v>59</v>
      </c>
      <c r="B49" s="23">
        <v>2111</v>
      </c>
      <c r="C49" s="22" t="s">
        <v>60</v>
      </c>
      <c r="D49" s="27">
        <v>19.99</v>
      </c>
      <c r="E49" s="28">
        <v>15</v>
      </c>
      <c r="F49" s="28"/>
      <c r="G49" s="27">
        <v>3</v>
      </c>
      <c r="H49" s="27"/>
    </row>
    <row r="50" spans="1:8" ht="12.75">
      <c r="A50" s="23" t="s">
        <v>61</v>
      </c>
      <c r="B50" s="23">
        <v>2132</v>
      </c>
      <c r="C50" s="22" t="s">
        <v>62</v>
      </c>
      <c r="D50" s="27">
        <v>5</v>
      </c>
      <c r="E50" s="28">
        <v>5</v>
      </c>
      <c r="F50" s="28"/>
      <c r="G50" s="27"/>
      <c r="H50" s="27"/>
    </row>
    <row r="51" spans="1:8" ht="12.75">
      <c r="A51" s="23" t="s">
        <v>63</v>
      </c>
      <c r="B51" s="23">
        <v>2111</v>
      </c>
      <c r="C51" s="22" t="s">
        <v>64</v>
      </c>
      <c r="D51" s="27">
        <v>71.847</v>
      </c>
      <c r="E51" s="28">
        <v>70</v>
      </c>
      <c r="F51" s="28"/>
      <c r="G51" s="27">
        <v>10</v>
      </c>
      <c r="H51" s="27"/>
    </row>
    <row r="52" spans="1:8" ht="12.75">
      <c r="A52" s="23" t="s">
        <v>63</v>
      </c>
      <c r="B52" s="23">
        <v>2324</v>
      </c>
      <c r="C52" s="22" t="s">
        <v>48</v>
      </c>
      <c r="D52" s="27">
        <v>74.25</v>
      </c>
      <c r="E52" s="28"/>
      <c r="F52" s="28"/>
      <c r="G52" s="27"/>
      <c r="H52" s="27"/>
    </row>
    <row r="53" spans="1:8" ht="12.75">
      <c r="A53" s="23" t="s">
        <v>65</v>
      </c>
      <c r="B53" s="23">
        <v>2111</v>
      </c>
      <c r="C53" s="22" t="s">
        <v>66</v>
      </c>
      <c r="D53" s="27">
        <v>695.271</v>
      </c>
      <c r="E53" s="28">
        <v>700</v>
      </c>
      <c r="F53" s="28"/>
      <c r="G53" s="27"/>
      <c r="H53" s="27"/>
    </row>
    <row r="54" spans="1:8" ht="12.75">
      <c r="A54" s="23" t="s">
        <v>65</v>
      </c>
      <c r="B54" s="23">
        <v>2132</v>
      </c>
      <c r="C54" s="22" t="s">
        <v>67</v>
      </c>
      <c r="D54" s="27">
        <v>804.775</v>
      </c>
      <c r="E54" s="28">
        <v>800</v>
      </c>
      <c r="F54" s="28"/>
      <c r="G54" s="27"/>
      <c r="H54" s="27"/>
    </row>
    <row r="55" spans="1:8" ht="12.75">
      <c r="A55" s="23" t="s">
        <v>65</v>
      </c>
      <c r="B55" s="23">
        <v>2324</v>
      </c>
      <c r="C55" s="22" t="s">
        <v>68</v>
      </c>
      <c r="D55" s="27"/>
      <c r="E55" s="28"/>
      <c r="F55" s="28">
        <v>2.3</v>
      </c>
      <c r="G55" s="27"/>
      <c r="H55" s="27"/>
    </row>
    <row r="56" spans="1:8" ht="12.75">
      <c r="A56" s="23" t="s">
        <v>69</v>
      </c>
      <c r="B56" s="23">
        <v>2111</v>
      </c>
      <c r="C56" s="22" t="s">
        <v>70</v>
      </c>
      <c r="D56" s="27">
        <v>169.8</v>
      </c>
      <c r="E56" s="28">
        <v>165</v>
      </c>
      <c r="F56" s="28"/>
      <c r="G56" s="27"/>
      <c r="H56" s="27"/>
    </row>
    <row r="57" spans="1:8" ht="12.75">
      <c r="A57" s="23" t="s">
        <v>69</v>
      </c>
      <c r="B57" s="23">
        <v>2112</v>
      </c>
      <c r="C57" s="22" t="s">
        <v>71</v>
      </c>
      <c r="D57" s="27">
        <v>14.157</v>
      </c>
      <c r="E57" s="28">
        <v>10</v>
      </c>
      <c r="F57" s="28"/>
      <c r="G57" s="27"/>
      <c r="H57" s="27"/>
    </row>
    <row r="58" spans="1:8" ht="12.75">
      <c r="A58" s="23" t="s">
        <v>72</v>
      </c>
      <c r="B58" s="23">
        <v>2141</v>
      </c>
      <c r="C58" s="22" t="s">
        <v>73</v>
      </c>
      <c r="D58" s="27">
        <v>20.447</v>
      </c>
      <c r="E58" s="28">
        <v>4</v>
      </c>
      <c r="F58" s="28">
        <v>40</v>
      </c>
      <c r="G58" s="27">
        <v>40</v>
      </c>
      <c r="H58" s="27"/>
    </row>
    <row r="59" spans="1:8" ht="12.75">
      <c r="A59" s="23"/>
      <c r="B59" s="23"/>
      <c r="C59" s="24" t="s">
        <v>74</v>
      </c>
      <c r="D59" s="27"/>
      <c r="E59" s="28"/>
      <c r="F59" s="28"/>
      <c r="G59" s="27"/>
      <c r="H59" s="27"/>
    </row>
    <row r="60" spans="1:8" ht="12.75">
      <c r="A60" s="23"/>
      <c r="B60" s="23"/>
      <c r="C60" s="24" t="s">
        <v>75</v>
      </c>
      <c r="D60" s="27"/>
      <c r="E60" s="28"/>
      <c r="F60" s="28"/>
      <c r="G60" s="27"/>
      <c r="H60" s="27"/>
    </row>
    <row r="61" spans="1:8" ht="12.75">
      <c r="A61" s="23" t="s">
        <v>76</v>
      </c>
      <c r="B61" s="23">
        <v>2329</v>
      </c>
      <c r="C61" s="22" t="s">
        <v>77</v>
      </c>
      <c r="D61" s="27">
        <v>24.647</v>
      </c>
      <c r="E61" s="28">
        <v>25</v>
      </c>
      <c r="F61" s="28">
        <v>13.05</v>
      </c>
      <c r="G61" s="27"/>
      <c r="H61" s="27"/>
    </row>
    <row r="62" spans="1:8" ht="12.75">
      <c r="A62" s="23" t="s">
        <v>55</v>
      </c>
      <c r="B62" s="23">
        <v>2324</v>
      </c>
      <c r="C62" s="22" t="s">
        <v>78</v>
      </c>
      <c r="D62" s="27">
        <v>31.401</v>
      </c>
      <c r="E62" s="28">
        <v>31.4</v>
      </c>
      <c r="F62" s="28"/>
      <c r="G62" s="27"/>
      <c r="H62" s="27"/>
    </row>
    <row r="63" spans="1:8" ht="12.75">
      <c r="A63" s="23" t="s">
        <v>57</v>
      </c>
      <c r="B63" s="23">
        <v>2324</v>
      </c>
      <c r="C63" s="22" t="s">
        <v>79</v>
      </c>
      <c r="D63" s="27">
        <v>0</v>
      </c>
      <c r="E63" s="28">
        <v>30</v>
      </c>
      <c r="F63" s="28"/>
      <c r="G63" s="27"/>
      <c r="H63" s="27"/>
    </row>
    <row r="64" spans="1:8" ht="12.75">
      <c r="A64" s="23" t="s">
        <v>63</v>
      </c>
      <c r="B64" s="23">
        <v>2111</v>
      </c>
      <c r="C64" s="22" t="s">
        <v>80</v>
      </c>
      <c r="D64" s="27"/>
      <c r="E64" s="28"/>
      <c r="F64" s="28">
        <v>24.2</v>
      </c>
      <c r="G64" s="27"/>
      <c r="H64" s="27"/>
    </row>
    <row r="65" spans="1:8" ht="12.75">
      <c r="A65" s="23" t="s">
        <v>63</v>
      </c>
      <c r="B65" s="23">
        <v>3113</v>
      </c>
      <c r="C65" s="22" t="s">
        <v>81</v>
      </c>
      <c r="D65" s="27"/>
      <c r="E65" s="28"/>
      <c r="F65" s="28"/>
      <c r="G65" s="27"/>
      <c r="H65" s="27">
        <v>50</v>
      </c>
    </row>
    <row r="66" spans="1:8" ht="12.75">
      <c r="A66" s="23" t="s">
        <v>82</v>
      </c>
      <c r="B66" s="23">
        <v>2324</v>
      </c>
      <c r="C66" s="22" t="s">
        <v>83</v>
      </c>
      <c r="D66" s="27">
        <v>42.037</v>
      </c>
      <c r="E66" s="28">
        <v>40</v>
      </c>
      <c r="F66" s="28"/>
      <c r="G66" s="27"/>
      <c r="H66" s="27"/>
    </row>
    <row r="67" spans="1:8" ht="12.75">
      <c r="A67" s="23"/>
      <c r="B67" s="23"/>
      <c r="C67" s="24" t="s">
        <v>84</v>
      </c>
      <c r="D67" s="27"/>
      <c r="E67" s="28"/>
      <c r="F67" s="28"/>
      <c r="G67" s="27"/>
      <c r="H67" s="27"/>
    </row>
    <row r="68" spans="1:8" ht="13.5" thickBot="1">
      <c r="A68" s="32"/>
      <c r="B68" s="32">
        <v>2460</v>
      </c>
      <c r="C68" s="31" t="s">
        <v>85</v>
      </c>
      <c r="D68" s="33">
        <v>197.176</v>
      </c>
      <c r="E68" s="34">
        <v>200</v>
      </c>
      <c r="F68" s="34"/>
      <c r="G68" s="33"/>
      <c r="H68" s="33"/>
    </row>
    <row r="69" spans="1:8" ht="13.5" thickTop="1">
      <c r="A69" s="41"/>
      <c r="B69" s="36">
        <v>2</v>
      </c>
      <c r="C69" s="37" t="s">
        <v>86</v>
      </c>
      <c r="D69" s="38">
        <f>SUM(D39:D68)</f>
        <v>2648.67</v>
      </c>
      <c r="E69" s="38">
        <f>SUM(E39:E68)</f>
        <v>2382.8</v>
      </c>
      <c r="F69" s="38"/>
      <c r="G69" s="38"/>
      <c r="H69" s="38"/>
    </row>
    <row r="70" spans="1:8" ht="12.75">
      <c r="A70" s="23"/>
      <c r="B70" s="42"/>
      <c r="C70" s="39"/>
      <c r="D70" s="27"/>
      <c r="E70" s="28"/>
      <c r="F70" s="28"/>
      <c r="G70" s="27"/>
      <c r="H70" s="27"/>
    </row>
    <row r="71" spans="1:8" ht="12.75">
      <c r="A71" s="23"/>
      <c r="B71" s="23"/>
      <c r="C71" s="40" t="s">
        <v>87</v>
      </c>
      <c r="D71" s="27"/>
      <c r="E71" s="28"/>
      <c r="F71" s="28"/>
      <c r="G71" s="27"/>
      <c r="H71" s="27"/>
    </row>
    <row r="72" spans="1:8" ht="12.75">
      <c r="A72" s="23"/>
      <c r="B72" s="23"/>
      <c r="C72" s="22" t="s">
        <v>88</v>
      </c>
      <c r="D72" s="27"/>
      <c r="E72" s="28"/>
      <c r="F72" s="28"/>
      <c r="G72" s="27"/>
      <c r="H72" s="27"/>
    </row>
    <row r="73" spans="1:8" ht="12.75">
      <c r="A73" s="23"/>
      <c r="B73" s="23"/>
      <c r="C73" s="22" t="s">
        <v>89</v>
      </c>
      <c r="D73" s="27"/>
      <c r="E73" s="28"/>
      <c r="F73" s="28"/>
      <c r="G73" s="27"/>
      <c r="H73" s="27"/>
    </row>
    <row r="74" spans="1:8" ht="12.75">
      <c r="A74" s="43" t="s">
        <v>61</v>
      </c>
      <c r="B74" s="43">
        <v>2119</v>
      </c>
      <c r="C74" s="44" t="s">
        <v>90</v>
      </c>
      <c r="D74" s="45"/>
      <c r="E74" s="46"/>
      <c r="F74" s="46">
        <v>2</v>
      </c>
      <c r="G74" s="45"/>
      <c r="H74" s="45"/>
    </row>
    <row r="75" spans="1:8" ht="13.5" thickBot="1">
      <c r="A75" s="32" t="s">
        <v>61</v>
      </c>
      <c r="B75" s="32">
        <v>3111</v>
      </c>
      <c r="C75" s="31" t="s">
        <v>91</v>
      </c>
      <c r="D75" s="33">
        <v>13342.2</v>
      </c>
      <c r="E75" s="34">
        <v>80</v>
      </c>
      <c r="F75" s="34"/>
      <c r="G75" s="33"/>
      <c r="H75" s="33">
        <v>1190</v>
      </c>
    </row>
    <row r="76" spans="1:8" ht="13.5" thickTop="1">
      <c r="A76" s="41"/>
      <c r="B76" s="36">
        <v>3</v>
      </c>
      <c r="C76" s="37" t="s">
        <v>92</v>
      </c>
      <c r="D76" s="38">
        <f>SUM(D75)</f>
        <v>13342.2</v>
      </c>
      <c r="E76" s="38">
        <v>80</v>
      </c>
      <c r="F76" s="38"/>
      <c r="G76" s="38"/>
      <c r="H76" s="38"/>
    </row>
    <row r="77" spans="1:8" ht="13.5" customHeight="1" thickBot="1">
      <c r="A77" s="43"/>
      <c r="B77" s="43"/>
      <c r="C77" s="47"/>
      <c r="D77" s="45"/>
      <c r="E77" s="46"/>
      <c r="F77" s="46"/>
      <c r="G77" s="45"/>
      <c r="H77" s="45"/>
    </row>
    <row r="78" spans="1:8" ht="13.5" thickTop="1">
      <c r="A78" s="18"/>
      <c r="B78" s="18"/>
      <c r="C78" s="19" t="s">
        <v>93</v>
      </c>
      <c r="D78" s="48"/>
      <c r="E78" s="49"/>
      <c r="F78" s="49"/>
      <c r="G78" s="48"/>
      <c r="H78" s="48"/>
    </row>
    <row r="79" spans="1:8" ht="12.75">
      <c r="A79" s="23"/>
      <c r="B79" s="23"/>
      <c r="C79" s="22" t="s">
        <v>94</v>
      </c>
      <c r="D79" s="27"/>
      <c r="E79" s="28"/>
      <c r="F79" s="28"/>
      <c r="G79" s="27"/>
      <c r="H79" s="27"/>
    </row>
    <row r="80" spans="1:8" ht="12.75">
      <c r="A80" s="23"/>
      <c r="B80" s="23">
        <v>4112</v>
      </c>
      <c r="C80" s="22" t="s">
        <v>95</v>
      </c>
      <c r="D80" s="27">
        <v>104.275</v>
      </c>
      <c r="E80" s="28">
        <v>107.4</v>
      </c>
      <c r="F80" s="28"/>
      <c r="G80" s="27"/>
      <c r="H80" s="27"/>
    </row>
    <row r="81" spans="1:8" ht="12.75">
      <c r="A81" s="23"/>
      <c r="B81" s="23">
        <v>4116</v>
      </c>
      <c r="C81" s="50" t="s">
        <v>96</v>
      </c>
      <c r="D81" s="28">
        <v>108.136</v>
      </c>
      <c r="E81" s="51"/>
      <c r="F81" s="51"/>
      <c r="G81" s="28"/>
      <c r="H81" s="28"/>
    </row>
    <row r="82" spans="1:8" ht="12.75">
      <c r="A82" s="39"/>
      <c r="B82" s="23">
        <v>4122</v>
      </c>
      <c r="C82" s="50" t="s">
        <v>97</v>
      </c>
      <c r="D82" s="28">
        <v>14.5</v>
      </c>
      <c r="E82" s="51"/>
      <c r="F82" s="51"/>
      <c r="G82" s="28"/>
      <c r="H82" s="28"/>
    </row>
    <row r="83" spans="1:8" ht="12.75">
      <c r="A83" s="39"/>
      <c r="B83" s="23">
        <v>4131</v>
      </c>
      <c r="C83" s="50" t="s">
        <v>98</v>
      </c>
      <c r="D83" s="27">
        <v>265</v>
      </c>
      <c r="E83" s="51"/>
      <c r="F83" s="51"/>
      <c r="G83" s="27"/>
      <c r="H83" s="27"/>
    </row>
    <row r="84" spans="1:8" ht="12.75">
      <c r="A84" s="47"/>
      <c r="B84" s="43">
        <v>4134</v>
      </c>
      <c r="C84" s="52" t="s">
        <v>99</v>
      </c>
      <c r="D84" s="45"/>
      <c r="E84" s="53"/>
      <c r="F84" s="53">
        <v>6778.592</v>
      </c>
      <c r="G84" s="45">
        <v>6564.546</v>
      </c>
      <c r="H84" s="45">
        <v>132.5</v>
      </c>
    </row>
    <row r="85" spans="1:8" ht="12.75">
      <c r="A85" s="47"/>
      <c r="B85" s="43">
        <v>4139</v>
      </c>
      <c r="C85" s="52" t="s">
        <v>100</v>
      </c>
      <c r="D85" s="45"/>
      <c r="E85" s="53"/>
      <c r="F85" s="53">
        <v>900</v>
      </c>
      <c r="G85" s="45"/>
      <c r="H85" s="45"/>
    </row>
    <row r="86" spans="1:8" ht="13.5" thickBot="1">
      <c r="A86" s="54"/>
      <c r="B86" s="55">
        <v>4</v>
      </c>
      <c r="C86" s="56" t="s">
        <v>101</v>
      </c>
      <c r="D86" s="57">
        <f>SUM(D80:D83)</f>
        <v>491.911</v>
      </c>
      <c r="E86" s="57">
        <f>SUM(E80)</f>
        <v>107.4</v>
      </c>
      <c r="F86" s="57"/>
      <c r="G86" s="57"/>
      <c r="H86" s="57"/>
    </row>
    <row r="87" spans="1:8" ht="13.5" thickTop="1">
      <c r="A87" s="41"/>
      <c r="B87" s="41"/>
      <c r="C87" s="37" t="s">
        <v>102</v>
      </c>
      <c r="D87" s="58"/>
      <c r="E87" s="59"/>
      <c r="F87" s="59"/>
      <c r="G87" s="58"/>
      <c r="H87" s="58"/>
    </row>
    <row r="88" spans="1:8" ht="12.75">
      <c r="A88" s="23"/>
      <c r="B88" s="23"/>
      <c r="C88" s="22" t="s">
        <v>103</v>
      </c>
      <c r="D88" s="27"/>
      <c r="E88" s="28"/>
      <c r="F88" s="28"/>
      <c r="G88" s="27"/>
      <c r="H88" s="27"/>
    </row>
    <row r="89" spans="1:8" ht="12.75">
      <c r="A89" s="23"/>
      <c r="B89" s="23">
        <v>8115</v>
      </c>
      <c r="C89" s="22" t="s">
        <v>104</v>
      </c>
      <c r="D89" s="27">
        <v>-7049.49</v>
      </c>
      <c r="E89" s="28">
        <v>6564</v>
      </c>
      <c r="F89" s="28"/>
      <c r="G89" s="27" t="s">
        <v>1</v>
      </c>
      <c r="H89" s="27"/>
    </row>
    <row r="90" spans="1:8" ht="13.5" thickBot="1">
      <c r="A90" s="32"/>
      <c r="B90" s="32">
        <v>8124</v>
      </c>
      <c r="C90" s="31" t="s">
        <v>105</v>
      </c>
      <c r="D90" s="60">
        <v>-2404.3</v>
      </c>
      <c r="E90" s="61">
        <v>-2451.9</v>
      </c>
      <c r="F90" s="61"/>
      <c r="G90" s="60"/>
      <c r="H90" s="60"/>
    </row>
    <row r="91" spans="1:8" ht="14.25" thickBot="1" thickTop="1">
      <c r="A91" s="62"/>
      <c r="B91" s="63">
        <v>5</v>
      </c>
      <c r="C91" s="64" t="s">
        <v>106</v>
      </c>
      <c r="D91" s="65">
        <f>SUM(D89:D90)</f>
        <v>-9453.79</v>
      </c>
      <c r="E91" s="65">
        <f>SUM(E89:E90)</f>
        <v>4112.1</v>
      </c>
      <c r="F91" s="65"/>
      <c r="G91" s="65"/>
      <c r="H91" s="65"/>
    </row>
    <row r="92" spans="1:6" ht="13.5" thickTop="1">
      <c r="A92" s="3"/>
      <c r="B92" s="7"/>
      <c r="C92" s="66"/>
      <c r="D92" s="67"/>
      <c r="E92" s="68"/>
      <c r="F92" s="68"/>
    </row>
    <row r="93" spans="3:8" ht="12.75">
      <c r="C93" s="69" t="s">
        <v>107</v>
      </c>
      <c r="D93" s="67">
        <f>SUM(D15:D92)/2</f>
        <v>18818.176</v>
      </c>
      <c r="E93" s="70">
        <f>SUM(E15:E91)/2</f>
        <v>18459.300000000003</v>
      </c>
      <c r="F93" s="70">
        <f>SUM(F15:F91)</f>
        <v>10011.062</v>
      </c>
      <c r="G93" s="70">
        <f>SUM(G15:G91)</f>
        <v>7392.546</v>
      </c>
      <c r="H93" s="70">
        <f>SUM(H15:H91)</f>
        <v>2106.5</v>
      </c>
    </row>
    <row r="95" ht="13.5" customHeight="1">
      <c r="D95" t="s">
        <v>1</v>
      </c>
    </row>
  </sheetData>
  <mergeCells count="3">
    <mergeCell ref="A11:A12"/>
    <mergeCell ref="B11:B12"/>
    <mergeCell ref="C11:C12"/>
  </mergeCells>
  <printOptions/>
  <pageMargins left="0.52" right="0.41" top="0.81" bottom="1" header="0.4921259845" footer="0.4921259845"/>
  <pageSetup horizontalDpi="300" verticalDpi="300" orientation="portrait" paperSize="9" r:id="rId2"/>
  <headerFooter alignWithMargins="0">
    <oddHeader>&amp;C
</oddHeader>
    <oddFooter>&amp;C&amp;P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2008-09-30T12:25:36Z</dcterms:created>
  <dcterms:modified xsi:type="dcterms:W3CDTF">2008-09-30T12:26:52Z</dcterms:modified>
  <cp:category/>
  <cp:version/>
  <cp:contentType/>
  <cp:contentStatus/>
</cp:coreProperties>
</file>